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ballone\Desktop\"/>
    </mc:Choice>
  </mc:AlternateContent>
  <xr:revisionPtr revIDLastSave="0" documentId="13_ncr:1_{34453361-49E0-4763-8891-36943788FA4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glio1" sheetId="1" r:id="rId1"/>
    <sheet name="Foglio2" sheetId="2" r:id="rId2"/>
    <sheet name="Foglio3" sheetId="3" r:id="rId3"/>
  </sheets>
  <definedNames>
    <definedName name="_xlnm.Print_Area" localSheetId="0">Foglio1!$A$1:$G$20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2" i="1" l="1"/>
  <c r="E11" i="1"/>
  <c r="D6" i="1"/>
  <c r="E6" i="1" s="1"/>
  <c r="E9" i="1"/>
  <c r="D5" i="1"/>
  <c r="D4" i="1"/>
  <c r="E10" i="1" l="1"/>
  <c r="E5" i="1" l="1"/>
  <c r="E4" i="1"/>
</calcChain>
</file>

<file path=xl/sharedStrings.xml><?xml version="1.0" encoding="utf-8"?>
<sst xmlns="http://schemas.openxmlformats.org/spreadsheetml/2006/main" count="110" uniqueCount="79">
  <si>
    <t>DESCRIZIONE CONSULENZA</t>
  </si>
  <si>
    <t>CONSULENZA LEGALE DEONTOLOGIA</t>
  </si>
  <si>
    <t>RESPONSABILE SICUREZZA</t>
  </si>
  <si>
    <t>CAPITOLO</t>
  </si>
  <si>
    <t>REVISORE DEI CONTI</t>
  </si>
  <si>
    <t xml:space="preserve">Avv. Alberto De Sanctis </t>
  </si>
  <si>
    <t>Dott. Mario Montalcini</t>
  </si>
  <si>
    <t>CONSULENZA FISCALE</t>
  </si>
  <si>
    <t>CONSULENZA PAGHE E CONTRIBUTI</t>
  </si>
  <si>
    <t>imponibile</t>
  </si>
  <si>
    <t>imponibile + iva e oneri</t>
  </si>
  <si>
    <t>Dott. Massimo Casapieri</t>
  </si>
  <si>
    <t>NOME CONSULENTE</t>
  </si>
  <si>
    <t>CONSULENZA LEGALE AL CONSIGLIO E CONSULENZA ON LINE ISCRITTI</t>
  </si>
  <si>
    <t>ATTO DI CONFERIMENTO</t>
  </si>
  <si>
    <t>MODALITA' ASSEGNAZIONE</t>
  </si>
  <si>
    <t>Consulenza  legale al Consiglio  e ai suoi componenti per le problematiche istituzionali ad  esso conferenti  - Consulenza on line agli iscritti</t>
  </si>
  <si>
    <t>Studio Nizzola - Avv. Maurizio Goria</t>
  </si>
  <si>
    <t>Consulenza  legale al Consiglio  di Disciplina e ai suoi componenti per le problematiche afferenti ai procedimenti disciplinari - Consulenza legale al Consiglio dell'Ordine in materia penale</t>
  </si>
  <si>
    <t>Consulenza  legale al Consiglio  di Disciplina e ai suoi componenti per attività di cancelleria e gestione organizzativa dei procedimenti disciplinari in materia di formazione continua</t>
  </si>
  <si>
    <t>Dott.ssa Ludovica Spataro</t>
  </si>
  <si>
    <t>CONSULENZA COMUNICAZIONE</t>
  </si>
  <si>
    <t>Consulenza ed assistenza su contabilità, adempimenti fiscali, consulenza agli iscritti</t>
  </si>
  <si>
    <t>Consulenza su comunicazione social</t>
  </si>
  <si>
    <t>Attività di componente monocratico dell'Organismo di revisione - triennio 2024-25-26</t>
  </si>
  <si>
    <t>Delibera del Consiglio 25/3 del 14/02/2024</t>
  </si>
  <si>
    <t>svolgimento delle attività relative al servizio di prevenzione e protezione della sicurezza dell’Ordine  2023-24</t>
  </si>
  <si>
    <t xml:space="preserve">Gestione del servizio tenuta paghe e contributi </t>
  </si>
  <si>
    <t>AMMINISTRAZIONE TRASPARENTE - PROSPETTO CONSULENTI 2025</t>
  </si>
  <si>
    <t xml:space="preserve">Affidamento diretto di Accordo Quadro triennale 2025-26-27 </t>
  </si>
  <si>
    <t>Delibera del Consiglio n. 15/2 del 29/01/2025</t>
  </si>
  <si>
    <t>2025</t>
  </si>
  <si>
    <t>Affidamento diretto (ex art. 59 Dlgs 36/2023) di Accordo quadro triennale 2025-2026-2027</t>
  </si>
  <si>
    <t>Affidamento diretto (art. 59 D. Lgs 36/2023 e smi)</t>
  </si>
  <si>
    <t>CONSULENZA LEGALE E ATTIVITA' GIUDIZIALE</t>
  </si>
  <si>
    <t>Consulenza legale e attività giudiziale del Consiglio</t>
  </si>
  <si>
    <t>Avv. Carlo Tardella</t>
  </si>
  <si>
    <t>Avv. Luigi Adinolfi</t>
  </si>
  <si>
    <t>Delibera del Consiglio n. 31/4 del 26/02/2025</t>
  </si>
  <si>
    <t>Affidamento diretto</t>
  </si>
  <si>
    <t>UFFICIO STAMPA</t>
  </si>
  <si>
    <t>dott.ssa Paola Varallo</t>
  </si>
  <si>
    <t>Consulenza rapporti con i media e gestione ufficio stampa</t>
  </si>
  <si>
    <t xml:space="preserve">Affidamento diretto di incarico trimestrale (da febbraio a maggio 2025) </t>
  </si>
  <si>
    <t>Delibera del Consiglio n. 18/3 del 12/02/2025</t>
  </si>
  <si>
    <t>Determina dirigenziale n. 26 del 10/06/2025</t>
  </si>
  <si>
    <t>Determina dirigenziale n. 02 del 03/01/2025</t>
  </si>
  <si>
    <t>geom. Fabio Pecoraro - Fare Prevenzione srl</t>
  </si>
  <si>
    <t>Dott. Alessandro Ugliola</t>
  </si>
  <si>
    <t>Delibera del Consiglio 84/11 del 07 maggio 2025</t>
  </si>
  <si>
    <t>Affidamento diretto (ex art. 59 Dlgs 36/2023) di Accordo quadro biennale 2025-2026</t>
  </si>
  <si>
    <t>Delibera del Consiglio 39/05 del 13 marzo 2025</t>
  </si>
  <si>
    <t xml:space="preserve">Affidamento diretto di incarico bimestrale (da giugno a luglio 2025) </t>
  </si>
  <si>
    <t xml:space="preserve">CONSULENZA PRIVACY </t>
  </si>
  <si>
    <t>Neogamma srl</t>
  </si>
  <si>
    <t>Consulenza in materia di Privacy e mantenimento adempimenti</t>
  </si>
  <si>
    <t>agg. Dicembre 2025</t>
  </si>
  <si>
    <t>Delibera del Consiglio n. 141/21 del 24/09/2025</t>
  </si>
  <si>
    <t xml:space="preserve">Affidamento diretto di incarico trimestrale (da ottobre a dicembre 2025) </t>
  </si>
  <si>
    <t>Determina dirigenziale n. 4 del 03/01/2025</t>
  </si>
  <si>
    <t>NAIS srl</t>
  </si>
  <si>
    <t>ASSISTENZA SISTEMISTICA E INFORMATICA</t>
  </si>
  <si>
    <t>Attività di assistenza su infrastruttura informatica hardware e software</t>
  </si>
  <si>
    <t>CONSULENZA LEGALE</t>
  </si>
  <si>
    <t>Studiio avv. Sciolla e Viale</t>
  </si>
  <si>
    <t>Delibera del Consiglio n. 47/06 del 06/03/2025</t>
  </si>
  <si>
    <t>Mediazione Civile ipotesi nuova sede</t>
  </si>
  <si>
    <t>Mediazione Civile iscritto</t>
  </si>
  <si>
    <t>Delibera del Consiglio n. 84/11 del07/05/2025</t>
  </si>
  <si>
    <t xml:space="preserve">CONSULENZA TRASPARENZA </t>
  </si>
  <si>
    <t>Consulenza in materia di trasparenza e prevenzione della corruzione e adempimenti</t>
  </si>
  <si>
    <t>Determina dirigenziale n. 32 del 22/09/2025</t>
  </si>
  <si>
    <t xml:space="preserve">CONSULENZA LEGALE AL CONSIGLIO </t>
  </si>
  <si>
    <t xml:space="preserve">Consulenza  legale al Consiglio per revisione regolamento di funzione Commissione Parcelle </t>
  </si>
  <si>
    <t>Delibera del Consiglio n. 164/26 del 05/11/2025</t>
  </si>
  <si>
    <t>ACCOMPAGNAMENTO PROCESSO PARTECIPATIVO</t>
  </si>
  <si>
    <t>AVVENTURA URBANA</t>
  </si>
  <si>
    <t>Realizzazione workshop iscritti posizionamento OAT e futuro della professione</t>
  </si>
  <si>
    <t>Delibera del Consiglio n. 32/29 del 03/12/2025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</si>
</sst>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lan Offc Narrow Book"/>
      <family val="2"/>
    </font>
    <font>
      <sz val="11"/>
      <color theme="1"/>
      <name val="Clan Offc Narrow Book"/>
      <family val="2"/>
    </font>
    <font>
      <sz val="8"/>
      <name val="Clan Offc Narrow Book"/>
      <family val="2"/>
    </font>
    <font>
      <b/>
      <sz val="8"/>
      <name val="Clan Offc Narrow Book"/>
      <family val="2"/>
    </font>
    <font>
      <sz val="8"/>
      <color theme="1"/>
      <name val="Clan Offc Narrow Book"/>
      <family val="2"/>
    </font>
    <font>
      <b/>
      <sz val="8"/>
      <color theme="1"/>
      <name val="Clan Offc Narrow Book"/>
      <family val="2"/>
    </font>
    <font>
      <b/>
      <sz val="11"/>
      <color theme="1"/>
      <name val="Calibri"/>
      <family val="2"/>
      <scheme val="minor"/>
    </font>
    <font>
      <sz val="8"/>
      <name val="Clan Offc Narrow Book"/>
    </font>
    <font>
      <b/>
      <sz val="8"/>
      <name val="Clan Offc Narrow Book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72">
    <xf numFmtId="0" fontId="0" fillId="0" borderId="0" xfId="0"/>
    <xf numFmtId="0" fontId="3" fillId="0" borderId="0" xfId="0" applyFont="1"/>
    <xf numFmtId="4" fontId="3" fillId="0" borderId="0" xfId="0" applyNumberFormat="1" applyFont="1"/>
    <xf numFmtId="4" fontId="3" fillId="0" borderId="0" xfId="0" applyNumberFormat="1" applyFont="1" applyAlignment="1">
      <alignment vertical="center"/>
    </xf>
    <xf numFmtId="0" fontId="4" fillId="2" borderId="3" xfId="0" applyFont="1" applyFill="1" applyBorder="1" applyAlignment="1">
      <alignment horizontal="left" vertical="top" wrapText="1"/>
    </xf>
    <xf numFmtId="41" fontId="4" fillId="2" borderId="3" xfId="1" applyFont="1" applyFill="1" applyBorder="1" applyAlignment="1">
      <alignment horizontal="center" vertical="center"/>
    </xf>
    <xf numFmtId="4" fontId="4" fillId="2" borderId="3" xfId="1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left" vertical="center" wrapText="1"/>
    </xf>
    <xf numFmtId="4" fontId="9" fillId="2" borderId="3" xfId="0" applyNumberFormat="1" applyFont="1" applyFill="1" applyBorder="1" applyAlignment="1">
      <alignment horizontal="right" vertical="center"/>
    </xf>
    <xf numFmtId="4" fontId="4" fillId="0" borderId="4" xfId="1" applyNumberFormat="1" applyFont="1" applyBorder="1" applyAlignment="1">
      <alignment horizontal="center" vertical="center"/>
    </xf>
    <xf numFmtId="0" fontId="10" fillId="0" borderId="4" xfId="0" applyFont="1" applyBorder="1" applyAlignment="1">
      <alignment horizontal="left" vertical="center" wrapText="1"/>
    </xf>
    <xf numFmtId="41" fontId="4" fillId="0" borderId="3" xfId="1" applyFont="1" applyBorder="1" applyAlignment="1">
      <alignment horizontal="center" vertical="center" wrapText="1"/>
    </xf>
    <xf numFmtId="41" fontId="4" fillId="0" borderId="4" xfId="1" applyFont="1" applyBorder="1" applyAlignment="1">
      <alignment horizontal="center" vertical="center" wrapText="1"/>
    </xf>
    <xf numFmtId="4" fontId="4" fillId="0" borderId="4" xfId="0" applyNumberFormat="1" applyFont="1" applyBorder="1" applyAlignment="1">
      <alignment horizontal="right" vertical="center"/>
    </xf>
    <xf numFmtId="4" fontId="5" fillId="0" borderId="5" xfId="1" applyNumberFormat="1" applyFont="1" applyBorder="1" applyAlignment="1">
      <alignment horizontal="center" vertical="center" wrapText="1"/>
    </xf>
    <xf numFmtId="4" fontId="5" fillId="0" borderId="5" xfId="0" applyNumberFormat="1" applyFont="1" applyBorder="1" applyAlignment="1">
      <alignment horizontal="center" vertical="center" wrapText="1"/>
    </xf>
    <xf numFmtId="0" fontId="5" fillId="2" borderId="3" xfId="0" applyFont="1" applyFill="1" applyBorder="1" applyAlignment="1">
      <alignment horizontal="left" vertical="center" wrapText="1"/>
    </xf>
    <xf numFmtId="41" fontId="4" fillId="0" borderId="7" xfId="1" applyFont="1" applyBorder="1" applyAlignment="1">
      <alignment horizontal="center" vertical="center" wrapText="1"/>
    </xf>
    <xf numFmtId="0" fontId="3" fillId="0" borderId="3" xfId="0" applyFont="1" applyBorder="1"/>
    <xf numFmtId="41" fontId="4" fillId="2" borderId="1" xfId="1" applyFont="1" applyFill="1" applyBorder="1" applyAlignment="1">
      <alignment horizontal="center" vertical="center" wrapText="1"/>
    </xf>
    <xf numFmtId="41" fontId="4" fillId="2" borderId="3" xfId="1" applyFont="1" applyFill="1" applyBorder="1" applyAlignment="1">
      <alignment horizontal="center" vertical="center" wrapText="1"/>
    </xf>
    <xf numFmtId="4" fontId="4" fillId="2" borderId="3" xfId="0" applyNumberFormat="1" applyFont="1" applyFill="1" applyBorder="1" applyAlignment="1">
      <alignment horizontal="right" vertical="center"/>
    </xf>
    <xf numFmtId="41" fontId="9" fillId="2" borderId="3" xfId="1" applyFont="1" applyFill="1" applyBorder="1" applyAlignment="1">
      <alignment horizontal="center" vertical="center"/>
    </xf>
    <xf numFmtId="4" fontId="9" fillId="2" borderId="3" xfId="1" applyNumberFormat="1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41" fontId="4" fillId="0" borderId="3" xfId="1" applyFont="1" applyFill="1" applyBorder="1" applyAlignment="1">
      <alignment horizontal="center" vertical="center"/>
    </xf>
    <xf numFmtId="0" fontId="5" fillId="0" borderId="4" xfId="0" applyFont="1" applyBorder="1" applyAlignment="1">
      <alignment horizontal="left" vertical="center" wrapText="1"/>
    </xf>
    <xf numFmtId="41" fontId="4" fillId="0" borderId="4" xfId="1" applyFont="1" applyFill="1" applyBorder="1" applyAlignment="1">
      <alignment horizontal="center" vertical="center" wrapText="1"/>
    </xf>
    <xf numFmtId="41" fontId="4" fillId="0" borderId="7" xfId="1" applyFont="1" applyFill="1" applyBorder="1" applyAlignment="1">
      <alignment horizontal="center" vertical="center" wrapText="1"/>
    </xf>
    <xf numFmtId="4" fontId="4" fillId="0" borderId="3" xfId="1" applyNumberFormat="1" applyFont="1" applyFill="1" applyBorder="1" applyAlignment="1">
      <alignment horizontal="center" vertical="center"/>
    </xf>
    <xf numFmtId="4" fontId="4" fillId="0" borderId="4" xfId="1" applyNumberFormat="1" applyFont="1" applyFill="1" applyBorder="1" applyAlignment="1">
      <alignment horizontal="center" vertical="center"/>
    </xf>
    <xf numFmtId="4" fontId="9" fillId="0" borderId="3" xfId="0" applyNumberFormat="1" applyFont="1" applyBorder="1" applyAlignment="1">
      <alignment horizontal="righ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49" fontId="8" fillId="0" borderId="0" xfId="0" applyNumberFormat="1" applyFont="1" applyAlignment="1">
      <alignment horizontal="center"/>
    </xf>
    <xf numFmtId="4" fontId="5" fillId="0" borderId="0" xfId="1" applyNumberFormat="1" applyFont="1" applyBorder="1" applyAlignment="1">
      <alignment horizontal="center" vertical="center" wrapText="1"/>
    </xf>
    <xf numFmtId="4" fontId="5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41" fontId="4" fillId="0" borderId="0" xfId="1" applyFont="1" applyBorder="1" applyAlignment="1">
      <alignment horizontal="center" vertical="center"/>
    </xf>
    <xf numFmtId="4" fontId="4" fillId="0" borderId="0" xfId="1" applyNumberFormat="1" applyFont="1" applyBorder="1" applyAlignment="1">
      <alignment horizontal="right" vertical="center"/>
    </xf>
    <xf numFmtId="4" fontId="4" fillId="0" borderId="0" xfId="0" applyNumberFormat="1" applyFont="1" applyAlignment="1">
      <alignment horizontal="right" vertical="center"/>
    </xf>
    <xf numFmtId="4" fontId="6" fillId="0" borderId="0" xfId="0" applyNumberFormat="1" applyFont="1" applyAlignment="1">
      <alignment vertical="center"/>
    </xf>
    <xf numFmtId="0" fontId="7" fillId="0" borderId="0" xfId="0" applyFont="1" applyAlignment="1">
      <alignment horizontal="left" vertical="center" wrapText="1"/>
    </xf>
    <xf numFmtId="41" fontId="5" fillId="0" borderId="0" xfId="1" applyFont="1" applyBorder="1" applyAlignment="1">
      <alignment horizontal="center" vertical="center"/>
    </xf>
    <xf numFmtId="4" fontId="5" fillId="0" borderId="0" xfId="1" applyNumberFormat="1" applyFont="1" applyBorder="1" applyAlignment="1">
      <alignment horizontal="center" vertical="center"/>
    </xf>
    <xf numFmtId="4" fontId="5" fillId="0" borderId="0" xfId="0" applyNumberFormat="1" applyFont="1" applyAlignment="1">
      <alignment horizontal="right" vertical="center"/>
    </xf>
    <xf numFmtId="0" fontId="9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4" fontId="3" fillId="0" borderId="3" xfId="0" applyNumberFormat="1" applyFont="1" applyBorder="1"/>
    <xf numFmtId="0" fontId="4" fillId="0" borderId="4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41" fontId="5" fillId="0" borderId="3" xfId="1" applyFont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41" fontId="5" fillId="0" borderId="1" xfId="1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9" fontId="5" fillId="0" borderId="3" xfId="1" applyNumberFormat="1" applyFont="1" applyBorder="1" applyAlignment="1">
      <alignment horizontal="center"/>
    </xf>
    <xf numFmtId="0" fontId="5" fillId="0" borderId="3" xfId="0" applyFont="1" applyBorder="1" applyAlignment="1">
      <alignment horizontal="center" vertical="center" wrapText="1"/>
    </xf>
    <xf numFmtId="0" fontId="0" fillId="0" borderId="5" xfId="0" applyBorder="1" applyAlignment="1">
      <alignment vertical="center" wrapText="1"/>
    </xf>
    <xf numFmtId="0" fontId="0" fillId="0" borderId="5" xfId="0" applyBorder="1" applyAlignment="1">
      <alignment wrapText="1"/>
    </xf>
    <xf numFmtId="0" fontId="0" fillId="0" borderId="5" xfId="0" applyBorder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41" fontId="5" fillId="0" borderId="0" xfId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49" fontId="5" fillId="0" borderId="0" xfId="1" applyNumberFormat="1" applyFont="1" applyBorder="1" applyAlignment="1">
      <alignment horizontal="center"/>
    </xf>
    <xf numFmtId="0" fontId="10" fillId="0" borderId="4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41" fontId="4" fillId="0" borderId="3" xfId="1" applyFont="1" applyFill="1" applyBorder="1" applyAlignment="1">
      <alignment horizontal="center" vertical="center" wrapText="1"/>
    </xf>
  </cellXfs>
  <cellStyles count="2">
    <cellStyle name="Migliaia [0]" xfId="1" builtinId="6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4"/>
  <sheetViews>
    <sheetView tabSelected="1" topLeftCell="A16" zoomScale="115" zoomScaleNormal="115" workbookViewId="0">
      <selection activeCell="C29" sqref="C29"/>
    </sheetView>
  </sheetViews>
  <sheetFormatPr defaultColWidth="9.28515625" defaultRowHeight="15" x14ac:dyDescent="0.25"/>
  <cols>
    <col min="1" max="1" width="22.140625" style="1" customWidth="1"/>
    <col min="2" max="2" width="25.28515625" style="1" customWidth="1"/>
    <col min="3" max="3" width="17" style="1" customWidth="1"/>
    <col min="4" max="5" width="8.7109375" style="2" customWidth="1"/>
    <col min="6" max="6" width="13" style="1" customWidth="1"/>
    <col min="7" max="7" width="17.5703125" style="1" customWidth="1"/>
    <col min="8" max="16384" width="9.28515625" style="1"/>
  </cols>
  <sheetData>
    <row r="1" spans="1:10" ht="13.9" customHeight="1" x14ac:dyDescent="0.25">
      <c r="A1" s="57" t="s">
        <v>28</v>
      </c>
      <c r="B1" s="58"/>
      <c r="C1" s="58"/>
      <c r="D1" s="58"/>
      <c r="E1" s="58"/>
      <c r="F1" s="58"/>
      <c r="G1" s="18"/>
    </row>
    <row r="2" spans="1:10" x14ac:dyDescent="0.25">
      <c r="A2" s="60" t="s">
        <v>3</v>
      </c>
      <c r="B2" s="60" t="s">
        <v>0</v>
      </c>
      <c r="C2" s="53" t="s">
        <v>12</v>
      </c>
      <c r="D2" s="59" t="s">
        <v>31</v>
      </c>
      <c r="E2" s="59"/>
      <c r="F2" s="55" t="s">
        <v>14</v>
      </c>
      <c r="G2" s="53" t="s">
        <v>15</v>
      </c>
    </row>
    <row r="3" spans="1:10" ht="34.5" thickBot="1" x14ac:dyDescent="0.3">
      <c r="A3" s="61"/>
      <c r="B3" s="62"/>
      <c r="C3" s="63"/>
      <c r="D3" s="14" t="s">
        <v>9</v>
      </c>
      <c r="E3" s="15" t="s">
        <v>10</v>
      </c>
      <c r="F3" s="56"/>
      <c r="G3" s="54"/>
    </row>
    <row r="4" spans="1:10" ht="56.25" x14ac:dyDescent="0.25">
      <c r="A4" s="10" t="s">
        <v>13</v>
      </c>
      <c r="B4" s="51" t="s">
        <v>16</v>
      </c>
      <c r="C4" s="12" t="s">
        <v>17</v>
      </c>
      <c r="D4" s="9">
        <f>14423.08</f>
        <v>14423.08</v>
      </c>
      <c r="E4" s="13">
        <f t="shared" ref="E4:E6" si="0">D4*1.04*1.22</f>
        <v>18300.003904000001</v>
      </c>
      <c r="F4" s="17" t="s">
        <v>30</v>
      </c>
      <c r="G4" s="11" t="s">
        <v>32</v>
      </c>
      <c r="I4" s="2"/>
    </row>
    <row r="5" spans="1:10" ht="67.5" x14ac:dyDescent="0.25">
      <c r="A5" s="7" t="s">
        <v>1</v>
      </c>
      <c r="B5" s="24" t="s">
        <v>18</v>
      </c>
      <c r="C5" s="5" t="s">
        <v>5</v>
      </c>
      <c r="D5" s="6">
        <f>12873.49</f>
        <v>12873.49</v>
      </c>
      <c r="E5" s="21">
        <f t="shared" si="0"/>
        <v>16333.884112</v>
      </c>
      <c r="F5" s="17" t="s">
        <v>30</v>
      </c>
      <c r="G5" s="11" t="s">
        <v>29</v>
      </c>
    </row>
    <row r="6" spans="1:10" ht="67.5" x14ac:dyDescent="0.25">
      <c r="A6" s="7" t="s">
        <v>1</v>
      </c>
      <c r="B6" s="24" t="s">
        <v>19</v>
      </c>
      <c r="C6" s="5" t="s">
        <v>5</v>
      </c>
      <c r="D6" s="6">
        <f>9000</f>
        <v>9000</v>
      </c>
      <c r="E6" s="21">
        <f t="shared" si="0"/>
        <v>11419.199999999999</v>
      </c>
      <c r="F6" s="17" t="s">
        <v>30</v>
      </c>
      <c r="G6" s="11" t="s">
        <v>29</v>
      </c>
    </row>
    <row r="7" spans="1:10" ht="33.75" x14ac:dyDescent="0.25">
      <c r="A7" s="7" t="s">
        <v>34</v>
      </c>
      <c r="B7" s="24" t="s">
        <v>35</v>
      </c>
      <c r="C7" s="5" t="s">
        <v>36</v>
      </c>
      <c r="D7" s="6"/>
      <c r="E7" s="21">
        <v>856.54</v>
      </c>
      <c r="F7" s="17" t="s">
        <v>38</v>
      </c>
      <c r="G7" s="11" t="s">
        <v>39</v>
      </c>
    </row>
    <row r="8" spans="1:10" ht="33.75" x14ac:dyDescent="0.25">
      <c r="A8" s="7" t="s">
        <v>34</v>
      </c>
      <c r="B8" s="24" t="s">
        <v>35</v>
      </c>
      <c r="C8" s="5" t="s">
        <v>37</v>
      </c>
      <c r="D8" s="6"/>
      <c r="E8" s="21">
        <v>398.55</v>
      </c>
      <c r="F8" s="17" t="s">
        <v>38</v>
      </c>
      <c r="G8" s="11" t="s">
        <v>39</v>
      </c>
    </row>
    <row r="9" spans="1:10" ht="56.25" x14ac:dyDescent="0.25">
      <c r="A9" s="7" t="s">
        <v>21</v>
      </c>
      <c r="B9" s="24" t="s">
        <v>23</v>
      </c>
      <c r="C9" s="5" t="s">
        <v>20</v>
      </c>
      <c r="D9" s="6">
        <v>15000</v>
      </c>
      <c r="E9" s="21">
        <f>D9*1</f>
        <v>15000</v>
      </c>
      <c r="F9" s="17" t="s">
        <v>30</v>
      </c>
      <c r="G9" s="11" t="s">
        <v>32</v>
      </c>
    </row>
    <row r="10" spans="1:10" ht="33.75" x14ac:dyDescent="0.25">
      <c r="A10" s="16" t="s">
        <v>4</v>
      </c>
      <c r="B10" s="24" t="s">
        <v>24</v>
      </c>
      <c r="C10" s="5" t="s">
        <v>6</v>
      </c>
      <c r="D10" s="6">
        <v>4500</v>
      </c>
      <c r="E10" s="8">
        <f>D10*1.04*1.22</f>
        <v>5709.5999999999995</v>
      </c>
      <c r="F10" s="19" t="s">
        <v>25</v>
      </c>
      <c r="G10" s="20" t="s">
        <v>33</v>
      </c>
      <c r="H10" s="2"/>
      <c r="J10" s="2"/>
    </row>
    <row r="11" spans="1:10" ht="56.25" x14ac:dyDescent="0.25">
      <c r="A11" s="7" t="s">
        <v>8</v>
      </c>
      <c r="B11" s="48" t="s">
        <v>27</v>
      </c>
      <c r="C11" s="22" t="s">
        <v>11</v>
      </c>
      <c r="D11" s="23">
        <v>8600</v>
      </c>
      <c r="E11" s="8">
        <f>D11*1.22</f>
        <v>10492</v>
      </c>
      <c r="F11" s="19" t="s">
        <v>46</v>
      </c>
      <c r="G11" s="11" t="s">
        <v>32</v>
      </c>
    </row>
    <row r="12" spans="1:10" ht="56.25" x14ac:dyDescent="0.25">
      <c r="A12" s="25" t="s">
        <v>7</v>
      </c>
      <c r="B12" s="52" t="s">
        <v>22</v>
      </c>
      <c r="C12" s="26" t="s">
        <v>48</v>
      </c>
      <c r="D12" s="30">
        <v>2500</v>
      </c>
      <c r="E12" s="32">
        <v>3172</v>
      </c>
      <c r="F12" s="29" t="s">
        <v>49</v>
      </c>
      <c r="G12" s="11" t="s">
        <v>32</v>
      </c>
    </row>
    <row r="13" spans="1:10" ht="56.25" x14ac:dyDescent="0.25">
      <c r="A13" s="27" t="s">
        <v>2</v>
      </c>
      <c r="B13" s="51" t="s">
        <v>26</v>
      </c>
      <c r="C13" s="28" t="s">
        <v>47</v>
      </c>
      <c r="D13" s="31">
        <v>1410</v>
      </c>
      <c r="E13" s="32">
        <v>1720.2</v>
      </c>
      <c r="F13" s="29" t="s">
        <v>51</v>
      </c>
      <c r="G13" s="11" t="s">
        <v>50</v>
      </c>
    </row>
    <row r="14" spans="1:10" ht="45" x14ac:dyDescent="0.25">
      <c r="A14" s="27" t="s">
        <v>53</v>
      </c>
      <c r="B14" s="51" t="s">
        <v>55</v>
      </c>
      <c r="C14" s="28" t="s">
        <v>54</v>
      </c>
      <c r="D14" s="31">
        <v>2400</v>
      </c>
      <c r="E14" s="32">
        <v>2928</v>
      </c>
      <c r="F14" s="29" t="s">
        <v>51</v>
      </c>
      <c r="G14" s="11" t="s">
        <v>39</v>
      </c>
    </row>
    <row r="15" spans="1:10" ht="45" x14ac:dyDescent="0.25">
      <c r="A15" s="16" t="s">
        <v>40</v>
      </c>
      <c r="B15" s="24" t="s">
        <v>42</v>
      </c>
      <c r="C15" s="20" t="s">
        <v>41</v>
      </c>
      <c r="D15" s="6">
        <v>3000</v>
      </c>
      <c r="E15" s="8">
        <v>3000</v>
      </c>
      <c r="F15" s="17" t="s">
        <v>44</v>
      </c>
      <c r="G15" s="20" t="s">
        <v>43</v>
      </c>
    </row>
    <row r="16" spans="1:10" ht="33.75" x14ac:dyDescent="0.25">
      <c r="A16" s="16" t="s">
        <v>40</v>
      </c>
      <c r="B16" s="24" t="s">
        <v>42</v>
      </c>
      <c r="C16" s="20" t="s">
        <v>41</v>
      </c>
      <c r="D16" s="6">
        <v>800</v>
      </c>
      <c r="E16" s="8">
        <v>800</v>
      </c>
      <c r="F16" s="19" t="s">
        <v>45</v>
      </c>
      <c r="G16" s="20" t="s">
        <v>52</v>
      </c>
    </row>
    <row r="17" spans="1:7" ht="45" x14ac:dyDescent="0.25">
      <c r="A17" s="16" t="s">
        <v>40</v>
      </c>
      <c r="B17" s="24" t="s">
        <v>42</v>
      </c>
      <c r="C17" s="20" t="s">
        <v>41</v>
      </c>
      <c r="D17" s="6">
        <v>2000</v>
      </c>
      <c r="E17" s="8">
        <v>2000</v>
      </c>
      <c r="F17" s="17" t="s">
        <v>57</v>
      </c>
      <c r="G17" s="20" t="s">
        <v>58</v>
      </c>
    </row>
    <row r="18" spans="1:7" ht="56.25" x14ac:dyDescent="0.25">
      <c r="A18" s="16" t="s">
        <v>61</v>
      </c>
      <c r="B18" s="24" t="s">
        <v>62</v>
      </c>
      <c r="C18" s="20" t="s">
        <v>60</v>
      </c>
      <c r="D18" s="6">
        <v>3350</v>
      </c>
      <c r="E18" s="8">
        <v>4087</v>
      </c>
      <c r="F18" s="19" t="s">
        <v>59</v>
      </c>
      <c r="G18" s="11" t="s">
        <v>32</v>
      </c>
    </row>
    <row r="19" spans="1:7" ht="45" x14ac:dyDescent="0.25">
      <c r="A19" s="16" t="s">
        <v>63</v>
      </c>
      <c r="B19" s="49" t="s">
        <v>66</v>
      </c>
      <c r="C19" s="20" t="s">
        <v>64</v>
      </c>
      <c r="D19" s="18"/>
      <c r="E19" s="6">
        <v>6787.7</v>
      </c>
      <c r="F19" s="17" t="s">
        <v>65</v>
      </c>
      <c r="G19" s="11" t="s">
        <v>39</v>
      </c>
    </row>
    <row r="20" spans="1:7" ht="45" x14ac:dyDescent="0.25">
      <c r="A20" s="16" t="s">
        <v>63</v>
      </c>
      <c r="B20" s="49" t="s">
        <v>67</v>
      </c>
      <c r="C20" s="20" t="s">
        <v>64</v>
      </c>
      <c r="D20" s="50"/>
      <c r="E20" s="6">
        <v>2903.86</v>
      </c>
      <c r="F20" s="17" t="s">
        <v>68</v>
      </c>
      <c r="G20" s="11" t="s">
        <v>39</v>
      </c>
    </row>
    <row r="21" spans="1:7" ht="33.75" x14ac:dyDescent="0.25">
      <c r="A21" s="27" t="s">
        <v>69</v>
      </c>
      <c r="B21" s="51" t="s">
        <v>70</v>
      </c>
      <c r="C21" s="28" t="s">
        <v>54</v>
      </c>
      <c r="D21" s="31">
        <v>3200</v>
      </c>
      <c r="E21" s="32">
        <v>3904</v>
      </c>
      <c r="F21" s="19" t="s">
        <v>71</v>
      </c>
      <c r="G21" s="11" t="s">
        <v>39</v>
      </c>
    </row>
    <row r="22" spans="1:7" ht="56.25" x14ac:dyDescent="0.25">
      <c r="A22" s="10" t="s">
        <v>72</v>
      </c>
      <c r="B22" s="51" t="s">
        <v>73</v>
      </c>
      <c r="C22" s="12" t="s">
        <v>17</v>
      </c>
      <c r="D22" s="9">
        <v>3000</v>
      </c>
      <c r="E22" s="13">
        <f t="shared" ref="E22" si="1">D22*1.04*1.22</f>
        <v>3806.4</v>
      </c>
      <c r="F22" s="17" t="s">
        <v>74</v>
      </c>
      <c r="G22" s="11" t="s">
        <v>32</v>
      </c>
    </row>
    <row r="23" spans="1:7" ht="45" x14ac:dyDescent="0.25">
      <c r="A23" s="69" t="s">
        <v>75</v>
      </c>
      <c r="B23" s="70" t="s">
        <v>77</v>
      </c>
      <c r="C23" s="31" t="s">
        <v>76</v>
      </c>
      <c r="D23" s="31">
        <v>19000</v>
      </c>
      <c r="E23" s="31">
        <v>23180</v>
      </c>
      <c r="F23" s="29" t="s">
        <v>78</v>
      </c>
      <c r="G23" s="71" t="s">
        <v>39</v>
      </c>
    </row>
    <row r="24" spans="1:7" x14ac:dyDescent="0.25">
      <c r="A24" s="4" t="s">
        <v>56</v>
      </c>
    </row>
  </sheetData>
  <mergeCells count="7">
    <mergeCell ref="G2:G3"/>
    <mergeCell ref="F2:F3"/>
    <mergeCell ref="A1:F1"/>
    <mergeCell ref="D2:E2"/>
    <mergeCell ref="A2:A3"/>
    <mergeCell ref="B2:B3"/>
    <mergeCell ref="C2:C3"/>
  </mergeCells>
  <phoneticPr fontId="11" type="noConversion"/>
  <printOptions horizontalCentered="1"/>
  <pageMargins left="0.7" right="0.7" top="0.75" bottom="0.75" header="0.3" footer="0.3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3"/>
  <sheetViews>
    <sheetView workbookViewId="0">
      <selection activeCell="J13" sqref="J13"/>
    </sheetView>
  </sheetViews>
  <sheetFormatPr defaultColWidth="9.28515625" defaultRowHeight="15" x14ac:dyDescent="0.25"/>
  <cols>
    <col min="1" max="1" width="29.28515625" style="1" customWidth="1"/>
    <col min="2" max="2" width="21.5703125" style="1" customWidth="1"/>
    <col min="3" max="3" width="21.5703125" style="2" customWidth="1"/>
    <col min="4" max="4" width="17.7109375" style="2" bestFit="1" customWidth="1"/>
    <col min="5" max="5" width="14.28515625" style="3" customWidth="1"/>
    <col min="6" max="6" width="9.7109375" style="1" customWidth="1"/>
    <col min="7" max="7" width="14.28515625" style="1" customWidth="1"/>
    <col min="8" max="16384" width="9.28515625" style="1"/>
  </cols>
  <sheetData>
    <row r="1" spans="1:10" x14ac:dyDescent="0.25">
      <c r="A1" s="33"/>
      <c r="B1" s="34"/>
      <c r="C1" s="34"/>
      <c r="D1" s="34"/>
    </row>
    <row r="2" spans="1:10" x14ac:dyDescent="0.25">
      <c r="A2" s="64"/>
      <c r="B2" s="66"/>
      <c r="C2" s="68"/>
      <c r="D2" s="68"/>
      <c r="E2" s="35"/>
    </row>
    <row r="3" spans="1:10" x14ac:dyDescent="0.25">
      <c r="A3" s="65"/>
      <c r="B3" s="67"/>
      <c r="C3" s="36"/>
      <c r="D3" s="37"/>
      <c r="E3" s="38"/>
    </row>
    <row r="4" spans="1:10" x14ac:dyDescent="0.25">
      <c r="A4" s="39"/>
      <c r="B4" s="40"/>
      <c r="C4" s="41"/>
      <c r="D4" s="42"/>
      <c r="E4" s="43"/>
      <c r="I4" s="2"/>
    </row>
    <row r="5" spans="1:10" x14ac:dyDescent="0.25">
      <c r="A5" s="44"/>
      <c r="B5" s="40"/>
      <c r="C5" s="41"/>
      <c r="D5" s="43"/>
      <c r="E5" s="43"/>
    </row>
    <row r="6" spans="1:10" x14ac:dyDescent="0.25">
      <c r="A6" s="39"/>
      <c r="B6" s="40"/>
      <c r="C6" s="41"/>
      <c r="D6" s="43"/>
      <c r="E6" s="43"/>
      <c r="H6" s="2"/>
      <c r="J6" s="2"/>
    </row>
    <row r="7" spans="1:10" x14ac:dyDescent="0.25">
      <c r="A7" s="39"/>
      <c r="B7" s="40"/>
      <c r="C7" s="41"/>
      <c r="D7" s="42"/>
      <c r="E7" s="43"/>
      <c r="J7" s="2"/>
    </row>
    <row r="8" spans="1:10" x14ac:dyDescent="0.25">
      <c r="A8" s="39"/>
      <c r="B8" s="40"/>
      <c r="C8" s="41"/>
      <c r="D8" s="42"/>
      <c r="E8" s="42"/>
    </row>
    <row r="9" spans="1:10" x14ac:dyDescent="0.25">
      <c r="A9" s="39"/>
      <c r="B9" s="40"/>
      <c r="C9" s="41"/>
      <c r="D9" s="43"/>
      <c r="E9" s="43"/>
    </row>
    <row r="10" spans="1:10" x14ac:dyDescent="0.25">
      <c r="A10" s="39"/>
      <c r="B10" s="40"/>
      <c r="C10" s="41"/>
      <c r="D10" s="42"/>
      <c r="E10" s="43"/>
      <c r="G10" s="2"/>
    </row>
    <row r="11" spans="1:10" x14ac:dyDescent="0.25">
      <c r="A11" s="39"/>
      <c r="B11" s="40"/>
      <c r="C11" s="41"/>
      <c r="D11" s="42"/>
      <c r="E11" s="42"/>
    </row>
    <row r="12" spans="1:10" x14ac:dyDescent="0.25">
      <c r="A12" s="39"/>
      <c r="B12" s="40"/>
      <c r="C12" s="41"/>
      <c r="D12" s="42"/>
      <c r="E12" s="43"/>
    </row>
    <row r="13" spans="1:10" x14ac:dyDescent="0.25">
      <c r="A13" s="39"/>
      <c r="B13" s="45"/>
      <c r="C13" s="46"/>
      <c r="D13" s="47"/>
      <c r="E13" s="47"/>
    </row>
  </sheetData>
  <mergeCells count="3">
    <mergeCell ref="A2:A3"/>
    <mergeCell ref="B2:B3"/>
    <mergeCell ref="C2:D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1</vt:i4>
      </vt:variant>
    </vt:vector>
  </HeadingPairs>
  <TitlesOfParts>
    <vt:vector size="4" baseType="lpstr">
      <vt:lpstr>Foglio1</vt:lpstr>
      <vt:lpstr>Foglio2</vt:lpstr>
      <vt:lpstr>Foglio3</vt:lpstr>
      <vt:lpstr>Foglio1!Area_stampa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Eleonora Gerbotto</dc:creator>
  <cp:lastModifiedBy>Angelica Ballone</cp:lastModifiedBy>
  <cp:lastPrinted>2021-03-02T18:27:56Z</cp:lastPrinted>
  <dcterms:created xsi:type="dcterms:W3CDTF">2013-11-11T16:47:37Z</dcterms:created>
  <dcterms:modified xsi:type="dcterms:W3CDTF">2026-02-03T15:35:25Z</dcterms:modified>
</cp:coreProperties>
</file>