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llone\Downloads\"/>
    </mc:Choice>
  </mc:AlternateContent>
  <xr:revisionPtr revIDLastSave="0" documentId="8_{AD2D5234-8E86-4C26-8E2E-800110220D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6" i="1" l="1"/>
  <c r="E65" i="1"/>
  <c r="E63" i="1"/>
  <c r="E62" i="1"/>
  <c r="E61" i="1"/>
  <c r="D60" i="1"/>
  <c r="E60" i="1" s="1"/>
  <c r="D59" i="1"/>
  <c r="E59" i="1" s="1"/>
  <c r="D58" i="1"/>
  <c r="E58" i="1" s="1"/>
  <c r="E52" i="1" l="1"/>
  <c r="E51" i="1"/>
  <c r="E49" i="1"/>
  <c r="E48" i="1"/>
  <c r="E47" i="1"/>
  <c r="D46" i="1"/>
  <c r="E46" i="1" s="1"/>
  <c r="D45" i="1"/>
  <c r="E45" i="1" s="1"/>
  <c r="D44" i="1"/>
  <c r="E44" i="1" s="1"/>
  <c r="E38" i="1" l="1"/>
  <c r="E37" i="1"/>
  <c r="E35" i="1"/>
  <c r="E34" i="1"/>
  <c r="E33" i="1"/>
  <c r="E32" i="1"/>
  <c r="D32" i="1"/>
  <c r="E31" i="1"/>
  <c r="D31" i="1"/>
  <c r="D30" i="1"/>
  <c r="E30" i="1" s="1"/>
  <c r="E22" i="1" l="1"/>
  <c r="E11" i="1"/>
  <c r="D6" i="1"/>
  <c r="E6" i="1" s="1"/>
  <c r="E9" i="1"/>
  <c r="D5" i="1"/>
  <c r="D4" i="1"/>
  <c r="E10" i="1" l="1"/>
  <c r="E5" i="1" l="1"/>
  <c r="E4" i="1"/>
</calcChain>
</file>

<file path=xl/sharedStrings.xml><?xml version="1.0" encoding="utf-8"?>
<sst xmlns="http://schemas.openxmlformats.org/spreadsheetml/2006/main" count="272" uniqueCount="112">
  <si>
    <t>DESCRIZIONE CONSULENZA</t>
  </si>
  <si>
    <t>CONSULENZA LEGALE DEONTOLOGIA</t>
  </si>
  <si>
    <t>RESPONSABILE SICUREZZA</t>
  </si>
  <si>
    <t>CAPITOLO</t>
  </si>
  <si>
    <t>REVISORE DEI CONTI</t>
  </si>
  <si>
    <t xml:space="preserve">Avv. Alberto De Sanctis </t>
  </si>
  <si>
    <t>Dott. Mario Montalcini</t>
  </si>
  <si>
    <t>CONSULENZA FISCALE</t>
  </si>
  <si>
    <t>CONSULENZA PAGHE E CONTRIBUTI</t>
  </si>
  <si>
    <t>imponibile</t>
  </si>
  <si>
    <t>imponibile + iva e oneri</t>
  </si>
  <si>
    <t>Dott. Massimo Casapieri</t>
  </si>
  <si>
    <t>NOME CONSULENTE</t>
  </si>
  <si>
    <t>CONSULENZA LEGALE AL CONSIGLIO E CONSULENZA ON LINE ISCRITTI</t>
  </si>
  <si>
    <t>ATTO DI CONFERIMENTO</t>
  </si>
  <si>
    <t>MODALITA' ASSEGNAZIONE</t>
  </si>
  <si>
    <t>Consulenza  legale al Consiglio  e ai suoi componenti per le problematiche istituzionali ad  esso conferenti  - Consulenza on line agli iscritti</t>
  </si>
  <si>
    <t>Studio Nizzola - Avv. Maurizio Goria</t>
  </si>
  <si>
    <t>Consulenza  legale al Consiglio  di Disciplina e ai suoi componenti per le problematiche afferenti ai procedimenti disciplinari - Consulenza legale al Consiglio dell'Ordine in materia penale</t>
  </si>
  <si>
    <t>Consulenza  legale al Consiglio  di Disciplina e ai suoi componenti per attività di cancelleria e gestione organizzativa dei procedimenti disciplinari in materia di formazione continua</t>
  </si>
  <si>
    <t>Dott.ssa Ludovica Spataro</t>
  </si>
  <si>
    <t>CONSULENZA COMUNICAZIONE</t>
  </si>
  <si>
    <t>Consulenza ed assistenza su contabilità, adempimenti fiscali, consulenza agli iscritti</t>
  </si>
  <si>
    <t>Consulenza su comunicazione social</t>
  </si>
  <si>
    <t>Attività di componente monocratico dell'Organismo di revisione - triennio 2024-25-26</t>
  </si>
  <si>
    <t>Delibera del Consiglio 25/3 del 14/02/2024</t>
  </si>
  <si>
    <t>svolgimento delle attività relative al servizio di prevenzione e protezione della sicurezza dell’Ordine  2023-24</t>
  </si>
  <si>
    <t xml:space="preserve">Gestione del servizio tenuta paghe e contributi </t>
  </si>
  <si>
    <t>AMMINISTRAZIONE TRASPARENTE - PROSPETTO CONSULENTI 2025</t>
  </si>
  <si>
    <t xml:space="preserve">Affidamento diretto di Accordo Quadro triennale 2025-26-27 </t>
  </si>
  <si>
    <t>Delibera del Consiglio n. 15/2 del 29/01/2025</t>
  </si>
  <si>
    <t>2025</t>
  </si>
  <si>
    <t>Affidamento diretto (ex art. 59 Dlgs 36/2023) di Accordo quadro triennale 2025-2026-2027</t>
  </si>
  <si>
    <t>Affidamento diretto (art. 59 D. Lgs 36/2023 e smi)</t>
  </si>
  <si>
    <t>CONSULENZA LEGALE E ATTIVITA' GIUDIZIALE</t>
  </si>
  <si>
    <t>Consulenza legale e attività giudiziale del Consiglio</t>
  </si>
  <si>
    <t>Avv. Carlo Tardella</t>
  </si>
  <si>
    <t>Avv. Luigi Adinolfi</t>
  </si>
  <si>
    <t>Delibera del Consiglio n. 31/4 del 26/02/2025</t>
  </si>
  <si>
    <t>Affidamento diretto</t>
  </si>
  <si>
    <t>UFFICIO STAMPA</t>
  </si>
  <si>
    <t>dott.ssa Paola Varallo</t>
  </si>
  <si>
    <t>Consulenza rapporti con i media e gestione ufficio stampa</t>
  </si>
  <si>
    <t xml:space="preserve">Affidamento diretto di incarico trimestrale (da febbraio a maggio 2025) </t>
  </si>
  <si>
    <t>Delibera del Consiglio n. 18/3 del 12/02/2025</t>
  </si>
  <si>
    <t>Determina dirigenziale n. 26 del 10/06/2025</t>
  </si>
  <si>
    <t>Determina dirigenziale n. 02 del 03/01/2025</t>
  </si>
  <si>
    <t>geom. Fabio Pecoraro - Fare Prevenzione srl</t>
  </si>
  <si>
    <t>Dott. Alessandro Ugliola</t>
  </si>
  <si>
    <t>Delibera del Consiglio 84/11 del 07 maggio 2025</t>
  </si>
  <si>
    <t>Affidamento diretto (ex art. 59 Dlgs 36/2023) di Accordo quadro biennale 2025-2026</t>
  </si>
  <si>
    <t>Delibera del Consiglio 39/05 del 13 marzo 2025</t>
  </si>
  <si>
    <t xml:space="preserve">Affidamento diretto di incarico bimestrale (da giugno a luglio 2025) </t>
  </si>
  <si>
    <t xml:space="preserve">CONSULENZA PRIVACY </t>
  </si>
  <si>
    <t>Neogamma srl</t>
  </si>
  <si>
    <t>Consulenza in materia di Privacy e mantenimento adempimenti</t>
  </si>
  <si>
    <t>agg. Dicembre 2025</t>
  </si>
  <si>
    <t>Delibera del Consiglio n. 141/21 del 24/09/2025</t>
  </si>
  <si>
    <t xml:space="preserve">Affidamento diretto di incarico trimestrale (da ottobre a dicembre 2025) </t>
  </si>
  <si>
    <t>Determina dirigenziale n. 4 del 03/01/2025</t>
  </si>
  <si>
    <t>NAIS srl</t>
  </si>
  <si>
    <t>ASSISTENZA SISTEMISTICA E INFORMATICA</t>
  </si>
  <si>
    <t>Attività di assistenza su infrastruttura informatica hardware e software</t>
  </si>
  <si>
    <t>CONSULENZA LEGALE</t>
  </si>
  <si>
    <t>Studiio avv. Sciolla e Viale</t>
  </si>
  <si>
    <t>Delibera del Consiglio n. 47/06 del 06/03/2025</t>
  </si>
  <si>
    <t>Mediazione Civile ipotesi nuova sede</t>
  </si>
  <si>
    <t>Mediazione Civile iscritto</t>
  </si>
  <si>
    <t>Delibera del Consiglio n. 84/11 del07/05/2025</t>
  </si>
  <si>
    <t xml:space="preserve">CONSULENZA TRASPARENZA </t>
  </si>
  <si>
    <t>Consulenza in materia di trasparenza e prevenzione della corruzione e adempimenti</t>
  </si>
  <si>
    <t>Determina dirigenziale n. 32 del 22/09/2025</t>
  </si>
  <si>
    <t xml:space="preserve">CONSULENZA LEGALE AL CONSIGLIO </t>
  </si>
  <si>
    <t xml:space="preserve">Consulenza  legale al Consiglio per revisione regolamento di funzione Commissione Parcelle </t>
  </si>
  <si>
    <t>Delibera del Consiglio n. 164/26 del 05/11/2025</t>
  </si>
  <si>
    <t>ACCOMPAGNAMENTO PROCESSO PARTECIPATIVO</t>
  </si>
  <si>
    <t>AVVENTURA URBANA</t>
  </si>
  <si>
    <t>Realizzazione workshop iscritti posizionamento OAT e futuro della professione</t>
  </si>
  <si>
    <t>Delibera del Consiglio n. 32/29 del 03/12/2025</t>
  </si>
  <si>
    <t>AMMINISTRAZIONE TRASPARENTE - PROSPETTO CONSULENTI 2024</t>
  </si>
  <si>
    <t>2024</t>
  </si>
  <si>
    <t>Delibera del Consiglio n. 11/2 del 29/01/2022</t>
  </si>
  <si>
    <t>Affidamento diretto (art. 36 D. Lgs 50/2016 e smi) con Accordo quadro triennale 2022-2023-2024</t>
  </si>
  <si>
    <t>Delibere del Consiglio n. 17/3 del 26/01/2022 e n. 25/4 del 09/02/2022</t>
  </si>
  <si>
    <t>Affidamento non soggetto al Codice Appalti (art. 17 co. 1  lett. d) d n. 5  D. Lgs 50/2016 e smi) con Accordo quadro triennale 2022-2023-2024</t>
  </si>
  <si>
    <t>Delibera del Consiglio n. 18/03 del 26/01/2022</t>
  </si>
  <si>
    <t>Dott. Roberto Coda</t>
  </si>
  <si>
    <t>Delibera del Consiglio 186/31 del 07/12/2021</t>
  </si>
  <si>
    <t>Affidamento diretto (art. 36 D. Lgs 50/2016 e smi)</t>
  </si>
  <si>
    <t>arch. Roberto Prete</t>
  </si>
  <si>
    <t>Delibera del Consiglio 85/13 del 05/07/2023</t>
  </si>
  <si>
    <t xml:space="preserve">Affidamento diretto (art. 36 D. Lgs 50/2016 e smi) </t>
  </si>
  <si>
    <t>PROGETTO NUOVA SEDE</t>
  </si>
  <si>
    <t>Incarico professionale di supporto al RUP e referente tecnico per progetto nuova sede - anno 2024</t>
  </si>
  <si>
    <t>arch. Roberto Fraternali</t>
  </si>
  <si>
    <t>Delibera del Consiglio 26/3 del 14/02/2024</t>
  </si>
  <si>
    <t>Determina dirigenziale n. 10 del 08/03/2022</t>
  </si>
  <si>
    <t>AMMINISTRAZIONE TRASPARENTE - PROSPETTO CONSULENTI 2023</t>
  </si>
  <si>
    <t>2023</t>
  </si>
  <si>
    <t>Delibera del Consiglio n. 10/2 del 29/01/2021</t>
  </si>
  <si>
    <t>Attività di componente monocratico dell'Organismo di revisione - triennio 2021-22-23</t>
  </si>
  <si>
    <t>Delibera del Consiglio 18/3 del 17/02/2021</t>
  </si>
  <si>
    <t>svolgimento delle attività relative al servizio di prevenzione e protezione della sicurezza dell’Ordine  - biennio 2021-23</t>
  </si>
  <si>
    <t>Incarico professionale di supporto al RUP e referente tecnico per progetto nuova sede - anno 2022</t>
  </si>
  <si>
    <t>Delibera del Consiglio 09/1 del 18/01/2023</t>
  </si>
  <si>
    <t>Gestione del servizio tenuta paghe e contributi - anno 2022</t>
  </si>
  <si>
    <t>AMMINISTRAZIONE TRASPARENTE - PROSPETTO CONSULENTI 2022</t>
  </si>
  <si>
    <t>2022</t>
  </si>
  <si>
    <t>Delibera del Consiglio 10/2 del 29/01/2021</t>
  </si>
  <si>
    <t>Delibera del Consiglio 75/12 del 19/05/2021</t>
  </si>
  <si>
    <t>procedura aperta con pubblicazione manifestazione di interesse ex art. 9 co 8 Regolamento Acquisti sotto soglia</t>
  </si>
  <si>
    <t>Delibera del Consiglio 30/5 del 23/02/2022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</si>
</sst>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lan Offc Narrow Book"/>
      <family val="2"/>
    </font>
    <font>
      <sz val="11"/>
      <color theme="1"/>
      <name val="Clan Offc Narrow Book"/>
      <family val="2"/>
    </font>
    <font>
      <sz val="8"/>
      <name val="Clan Offc Narrow Book"/>
      <family val="2"/>
    </font>
    <font>
      <b/>
      <sz val="8"/>
      <name val="Clan Offc Narrow Book"/>
      <family val="2"/>
    </font>
    <font>
      <sz val="8"/>
      <color theme="1"/>
      <name val="Clan Offc Narrow Book"/>
      <family val="2"/>
    </font>
    <font>
      <b/>
      <sz val="8"/>
      <color theme="1"/>
      <name val="Clan Offc Narrow Book"/>
      <family val="2"/>
    </font>
    <font>
      <b/>
      <sz val="11"/>
      <color theme="1"/>
      <name val="Calibri"/>
      <family val="2"/>
      <scheme val="minor"/>
    </font>
    <font>
      <sz val="8"/>
      <name val="Clan Offc Narrow Book"/>
    </font>
    <font>
      <b/>
      <sz val="8"/>
      <name val="Clan Offc Narrow Book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left" vertical="top" wrapText="1"/>
    </xf>
    <xf numFmtId="41" fontId="4" fillId="2" borderId="3" xfId="1" applyFont="1" applyFill="1" applyBorder="1" applyAlignment="1">
      <alignment horizontal="center" vertical="center"/>
    </xf>
    <xf numFmtId="4" fontId="4" fillId="2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right" vertical="center"/>
    </xf>
    <xf numFmtId="4" fontId="4" fillId="0" borderId="4" xfId="1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41" fontId="4" fillId="0" borderId="3" xfId="1" applyFont="1" applyBorder="1" applyAlignment="1">
      <alignment horizontal="center" vertical="center" wrapText="1"/>
    </xf>
    <xf numFmtId="41" fontId="4" fillId="0" borderId="4" xfId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4" fontId="5" fillId="0" borderId="5" xfId="1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1" fontId="4" fillId="0" borderId="7" xfId="1" applyFont="1" applyBorder="1" applyAlignment="1">
      <alignment horizontal="center" vertical="center" wrapText="1"/>
    </xf>
    <xf numFmtId="0" fontId="3" fillId="0" borderId="3" xfId="0" applyFont="1" applyBorder="1"/>
    <xf numFmtId="41" fontId="4" fillId="2" borderId="1" xfId="1" applyFont="1" applyFill="1" applyBorder="1" applyAlignment="1">
      <alignment horizontal="center" vertical="center" wrapText="1"/>
    </xf>
    <xf numFmtId="41" fontId="4" fillId="2" borderId="3" xfId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/>
    </xf>
    <xf numFmtId="41" fontId="9" fillId="2" borderId="3" xfId="1" applyFont="1" applyFill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1" fontId="4" fillId="0" borderId="3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1" fontId="4" fillId="0" borderId="4" xfId="1" applyFont="1" applyFill="1" applyBorder="1" applyAlignment="1">
      <alignment horizontal="center" vertical="center" wrapText="1"/>
    </xf>
    <xf numFmtId="41" fontId="4" fillId="0" borderId="7" xfId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" fontId="5" fillId="0" borderId="0" xfId="1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1" fontId="4" fillId="0" borderId="0" xfId="1" applyFont="1" applyBorder="1" applyAlignment="1">
      <alignment horizontal="center" vertical="center"/>
    </xf>
    <xf numFmtId="4" fontId="4" fillId="0" borderId="0" xfId="1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41" fontId="5" fillId="0" borderId="0" xfId="1" applyFont="1" applyBorder="1" applyAlignment="1">
      <alignment horizontal="center" vertical="center"/>
    </xf>
    <xf numFmtId="4" fontId="5" fillId="0" borderId="0" xfId="1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3" fillId="0" borderId="3" xfId="0" applyNumberFormat="1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1" fontId="4" fillId="0" borderId="3" xfId="1" applyFont="1" applyFill="1" applyBorder="1" applyAlignment="1">
      <alignment horizontal="center" vertical="center" wrapText="1"/>
    </xf>
    <xf numFmtId="41" fontId="5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1" fontId="5" fillId="0" borderId="1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1" fontId="5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41" fontId="4" fillId="2" borderId="7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top" wrapText="1"/>
    </xf>
    <xf numFmtId="41" fontId="4" fillId="2" borderId="4" xfId="1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top" wrapText="1"/>
    </xf>
    <xf numFmtId="4" fontId="9" fillId="2" borderId="4" xfId="0" applyNumberFormat="1" applyFont="1" applyFill="1" applyBorder="1" applyAlignment="1">
      <alignment horizontal="right" vertical="center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topLeftCell="A59" zoomScale="115" zoomScaleNormal="115" workbookViewId="0">
      <selection activeCell="A55" sqref="A55:G67"/>
    </sheetView>
  </sheetViews>
  <sheetFormatPr defaultColWidth="9.28515625" defaultRowHeight="15" x14ac:dyDescent="0.25"/>
  <cols>
    <col min="1" max="1" width="22.140625" style="1" customWidth="1"/>
    <col min="2" max="2" width="25.28515625" style="1" customWidth="1"/>
    <col min="3" max="3" width="17" style="1" customWidth="1"/>
    <col min="4" max="5" width="8.7109375" style="2" customWidth="1"/>
    <col min="6" max="6" width="13" style="1" customWidth="1"/>
    <col min="7" max="7" width="17.5703125" style="1" customWidth="1"/>
    <col min="8" max="16384" width="9.28515625" style="1"/>
  </cols>
  <sheetData>
    <row r="1" spans="1:10" ht="13.9" customHeight="1" x14ac:dyDescent="0.25">
      <c r="A1" s="58" t="s">
        <v>28</v>
      </c>
      <c r="B1" s="59"/>
      <c r="C1" s="59"/>
      <c r="D1" s="59"/>
      <c r="E1" s="59"/>
      <c r="F1" s="59"/>
      <c r="G1" s="18"/>
    </row>
    <row r="2" spans="1:10" x14ac:dyDescent="0.25">
      <c r="A2" s="61" t="s">
        <v>3</v>
      </c>
      <c r="B2" s="61" t="s">
        <v>0</v>
      </c>
      <c r="C2" s="54" t="s">
        <v>12</v>
      </c>
      <c r="D2" s="60" t="s">
        <v>31</v>
      </c>
      <c r="E2" s="60"/>
      <c r="F2" s="56" t="s">
        <v>14</v>
      </c>
      <c r="G2" s="54" t="s">
        <v>15</v>
      </c>
    </row>
    <row r="3" spans="1:10" ht="34.5" thickBot="1" x14ac:dyDescent="0.3">
      <c r="A3" s="62"/>
      <c r="B3" s="63"/>
      <c r="C3" s="64"/>
      <c r="D3" s="14" t="s">
        <v>9</v>
      </c>
      <c r="E3" s="15" t="s">
        <v>10</v>
      </c>
      <c r="F3" s="57"/>
      <c r="G3" s="55"/>
    </row>
    <row r="4" spans="1:10" ht="56.25" x14ac:dyDescent="0.25">
      <c r="A4" s="10" t="s">
        <v>13</v>
      </c>
      <c r="B4" s="51" t="s">
        <v>16</v>
      </c>
      <c r="C4" s="12" t="s">
        <v>17</v>
      </c>
      <c r="D4" s="9">
        <f>14423.08</f>
        <v>14423.08</v>
      </c>
      <c r="E4" s="13">
        <f t="shared" ref="E4:E6" si="0">D4*1.04*1.22</f>
        <v>18300.003904000001</v>
      </c>
      <c r="F4" s="17" t="s">
        <v>30</v>
      </c>
      <c r="G4" s="11" t="s">
        <v>32</v>
      </c>
      <c r="I4" s="2"/>
    </row>
    <row r="5" spans="1:10" ht="67.5" x14ac:dyDescent="0.25">
      <c r="A5" s="7" t="s">
        <v>1</v>
      </c>
      <c r="B5" s="24" t="s">
        <v>18</v>
      </c>
      <c r="C5" s="5" t="s">
        <v>5</v>
      </c>
      <c r="D5" s="6">
        <f>12873.49</f>
        <v>12873.49</v>
      </c>
      <c r="E5" s="21">
        <f t="shared" si="0"/>
        <v>16333.884112</v>
      </c>
      <c r="F5" s="17" t="s">
        <v>30</v>
      </c>
      <c r="G5" s="11" t="s">
        <v>29</v>
      </c>
    </row>
    <row r="6" spans="1:10" ht="67.5" x14ac:dyDescent="0.25">
      <c r="A6" s="7" t="s">
        <v>1</v>
      </c>
      <c r="B6" s="24" t="s">
        <v>19</v>
      </c>
      <c r="C6" s="5" t="s">
        <v>5</v>
      </c>
      <c r="D6" s="6">
        <f>9000</f>
        <v>9000</v>
      </c>
      <c r="E6" s="21">
        <f t="shared" si="0"/>
        <v>11419.199999999999</v>
      </c>
      <c r="F6" s="17" t="s">
        <v>30</v>
      </c>
      <c r="G6" s="11" t="s">
        <v>29</v>
      </c>
    </row>
    <row r="7" spans="1:10" ht="33.75" x14ac:dyDescent="0.25">
      <c r="A7" s="7" t="s">
        <v>34</v>
      </c>
      <c r="B7" s="24" t="s">
        <v>35</v>
      </c>
      <c r="C7" s="5" t="s">
        <v>36</v>
      </c>
      <c r="D7" s="6"/>
      <c r="E7" s="21">
        <v>856.54</v>
      </c>
      <c r="F7" s="17" t="s">
        <v>38</v>
      </c>
      <c r="G7" s="11" t="s">
        <v>39</v>
      </c>
    </row>
    <row r="8" spans="1:10" ht="33.75" x14ac:dyDescent="0.25">
      <c r="A8" s="7" t="s">
        <v>34</v>
      </c>
      <c r="B8" s="24" t="s">
        <v>35</v>
      </c>
      <c r="C8" s="5" t="s">
        <v>37</v>
      </c>
      <c r="D8" s="6"/>
      <c r="E8" s="21">
        <v>398.55</v>
      </c>
      <c r="F8" s="17" t="s">
        <v>38</v>
      </c>
      <c r="G8" s="11" t="s">
        <v>39</v>
      </c>
    </row>
    <row r="9" spans="1:10" ht="56.25" x14ac:dyDescent="0.25">
      <c r="A9" s="7" t="s">
        <v>21</v>
      </c>
      <c r="B9" s="24" t="s">
        <v>23</v>
      </c>
      <c r="C9" s="5" t="s">
        <v>20</v>
      </c>
      <c r="D9" s="6">
        <v>15000</v>
      </c>
      <c r="E9" s="21">
        <f>D9*1</f>
        <v>15000</v>
      </c>
      <c r="F9" s="17" t="s">
        <v>30</v>
      </c>
      <c r="G9" s="11" t="s">
        <v>32</v>
      </c>
    </row>
    <row r="10" spans="1:10" ht="33.75" x14ac:dyDescent="0.25">
      <c r="A10" s="16" t="s">
        <v>4</v>
      </c>
      <c r="B10" s="24" t="s">
        <v>24</v>
      </c>
      <c r="C10" s="5" t="s">
        <v>6</v>
      </c>
      <c r="D10" s="6">
        <v>4500</v>
      </c>
      <c r="E10" s="8">
        <f>D10*1.04*1.22</f>
        <v>5709.5999999999995</v>
      </c>
      <c r="F10" s="19" t="s">
        <v>25</v>
      </c>
      <c r="G10" s="20" t="s">
        <v>33</v>
      </c>
      <c r="H10" s="2"/>
      <c r="J10" s="2"/>
    </row>
    <row r="11" spans="1:10" ht="56.25" x14ac:dyDescent="0.25">
      <c r="A11" s="7" t="s">
        <v>8</v>
      </c>
      <c r="B11" s="48" t="s">
        <v>27</v>
      </c>
      <c r="C11" s="22" t="s">
        <v>11</v>
      </c>
      <c r="D11" s="23">
        <v>8600</v>
      </c>
      <c r="E11" s="8">
        <f>D11*1.22</f>
        <v>10492</v>
      </c>
      <c r="F11" s="19" t="s">
        <v>46</v>
      </c>
      <c r="G11" s="11" t="s">
        <v>32</v>
      </c>
    </row>
    <row r="12" spans="1:10" ht="56.25" x14ac:dyDescent="0.25">
      <c r="A12" s="25" t="s">
        <v>7</v>
      </c>
      <c r="B12" s="52" t="s">
        <v>22</v>
      </c>
      <c r="C12" s="26" t="s">
        <v>48</v>
      </c>
      <c r="D12" s="30">
        <v>2500</v>
      </c>
      <c r="E12" s="32">
        <v>3172</v>
      </c>
      <c r="F12" s="29" t="s">
        <v>49</v>
      </c>
      <c r="G12" s="11" t="s">
        <v>32</v>
      </c>
    </row>
    <row r="13" spans="1:10" ht="56.25" x14ac:dyDescent="0.25">
      <c r="A13" s="27" t="s">
        <v>2</v>
      </c>
      <c r="B13" s="51" t="s">
        <v>26</v>
      </c>
      <c r="C13" s="28" t="s">
        <v>47</v>
      </c>
      <c r="D13" s="31">
        <v>1410</v>
      </c>
      <c r="E13" s="32">
        <v>1720.2</v>
      </c>
      <c r="F13" s="29" t="s">
        <v>51</v>
      </c>
      <c r="G13" s="11" t="s">
        <v>50</v>
      </c>
    </row>
    <row r="14" spans="1:10" ht="45" x14ac:dyDescent="0.25">
      <c r="A14" s="27" t="s">
        <v>53</v>
      </c>
      <c r="B14" s="51" t="s">
        <v>55</v>
      </c>
      <c r="C14" s="28" t="s">
        <v>54</v>
      </c>
      <c r="D14" s="31">
        <v>2400</v>
      </c>
      <c r="E14" s="32">
        <v>2928</v>
      </c>
      <c r="F14" s="29" t="s">
        <v>51</v>
      </c>
      <c r="G14" s="11" t="s">
        <v>39</v>
      </c>
    </row>
    <row r="15" spans="1:10" ht="45" x14ac:dyDescent="0.25">
      <c r="A15" s="16" t="s">
        <v>40</v>
      </c>
      <c r="B15" s="24" t="s">
        <v>42</v>
      </c>
      <c r="C15" s="20" t="s">
        <v>41</v>
      </c>
      <c r="D15" s="6">
        <v>3000</v>
      </c>
      <c r="E15" s="8">
        <v>3000</v>
      </c>
      <c r="F15" s="17" t="s">
        <v>44</v>
      </c>
      <c r="G15" s="20" t="s">
        <v>43</v>
      </c>
    </row>
    <row r="16" spans="1:10" ht="33.75" x14ac:dyDescent="0.25">
      <c r="A16" s="16" t="s">
        <v>40</v>
      </c>
      <c r="B16" s="24" t="s">
        <v>42</v>
      </c>
      <c r="C16" s="20" t="s">
        <v>41</v>
      </c>
      <c r="D16" s="6">
        <v>800</v>
      </c>
      <c r="E16" s="8">
        <v>800</v>
      </c>
      <c r="F16" s="19" t="s">
        <v>45</v>
      </c>
      <c r="G16" s="20" t="s">
        <v>52</v>
      </c>
    </row>
    <row r="17" spans="1:7" ht="45" x14ac:dyDescent="0.25">
      <c r="A17" s="16" t="s">
        <v>40</v>
      </c>
      <c r="B17" s="24" t="s">
        <v>42</v>
      </c>
      <c r="C17" s="20" t="s">
        <v>41</v>
      </c>
      <c r="D17" s="6">
        <v>2000</v>
      </c>
      <c r="E17" s="8">
        <v>2000</v>
      </c>
      <c r="F17" s="17" t="s">
        <v>57</v>
      </c>
      <c r="G17" s="20" t="s">
        <v>58</v>
      </c>
    </row>
    <row r="18" spans="1:7" ht="56.25" x14ac:dyDescent="0.25">
      <c r="A18" s="16" t="s">
        <v>61</v>
      </c>
      <c r="B18" s="24" t="s">
        <v>62</v>
      </c>
      <c r="C18" s="20" t="s">
        <v>60</v>
      </c>
      <c r="D18" s="6">
        <v>3350</v>
      </c>
      <c r="E18" s="8">
        <v>4087</v>
      </c>
      <c r="F18" s="19" t="s">
        <v>59</v>
      </c>
      <c r="G18" s="11" t="s">
        <v>32</v>
      </c>
    </row>
    <row r="19" spans="1:7" ht="45" x14ac:dyDescent="0.25">
      <c r="A19" s="16" t="s">
        <v>63</v>
      </c>
      <c r="B19" s="49" t="s">
        <v>66</v>
      </c>
      <c r="C19" s="20" t="s">
        <v>64</v>
      </c>
      <c r="D19" s="18"/>
      <c r="E19" s="6">
        <v>6787.7</v>
      </c>
      <c r="F19" s="17" t="s">
        <v>65</v>
      </c>
      <c r="G19" s="11" t="s">
        <v>39</v>
      </c>
    </row>
    <row r="20" spans="1:7" ht="45" x14ac:dyDescent="0.25">
      <c r="A20" s="16" t="s">
        <v>63</v>
      </c>
      <c r="B20" s="49" t="s">
        <v>67</v>
      </c>
      <c r="C20" s="20" t="s">
        <v>64</v>
      </c>
      <c r="D20" s="50"/>
      <c r="E20" s="6">
        <v>2903.86</v>
      </c>
      <c r="F20" s="17" t="s">
        <v>68</v>
      </c>
      <c r="G20" s="11" t="s">
        <v>39</v>
      </c>
    </row>
    <row r="21" spans="1:7" ht="33.75" x14ac:dyDescent="0.25">
      <c r="A21" s="27" t="s">
        <v>69</v>
      </c>
      <c r="B21" s="51" t="s">
        <v>70</v>
      </c>
      <c r="C21" s="28" t="s">
        <v>54</v>
      </c>
      <c r="D21" s="31">
        <v>3200</v>
      </c>
      <c r="E21" s="32">
        <v>3904</v>
      </c>
      <c r="F21" s="19" t="s">
        <v>71</v>
      </c>
      <c r="G21" s="11" t="s">
        <v>39</v>
      </c>
    </row>
    <row r="22" spans="1:7" ht="56.25" x14ac:dyDescent="0.25">
      <c r="A22" s="10" t="s">
        <v>72</v>
      </c>
      <c r="B22" s="51" t="s">
        <v>73</v>
      </c>
      <c r="C22" s="12" t="s">
        <v>17</v>
      </c>
      <c r="D22" s="9">
        <v>3000</v>
      </c>
      <c r="E22" s="13">
        <f t="shared" ref="E22" si="1">D22*1.04*1.22</f>
        <v>3806.4</v>
      </c>
      <c r="F22" s="17" t="s">
        <v>74</v>
      </c>
      <c r="G22" s="11" t="s">
        <v>32</v>
      </c>
    </row>
    <row r="23" spans="1:7" ht="45" x14ac:dyDescent="0.25">
      <c r="A23" s="10" t="s">
        <v>75</v>
      </c>
      <c r="B23" s="51" t="s">
        <v>77</v>
      </c>
      <c r="C23" s="31" t="s">
        <v>76</v>
      </c>
      <c r="D23" s="31">
        <v>19000</v>
      </c>
      <c r="E23" s="31">
        <v>23180</v>
      </c>
      <c r="F23" s="29" t="s">
        <v>78</v>
      </c>
      <c r="G23" s="53" t="s">
        <v>39</v>
      </c>
    </row>
    <row r="24" spans="1:7" x14ac:dyDescent="0.25">
      <c r="A24" s="4" t="s">
        <v>56</v>
      </c>
    </row>
    <row r="27" spans="1:7" x14ac:dyDescent="0.25">
      <c r="A27" s="58" t="s">
        <v>79</v>
      </c>
      <c r="B27" s="59"/>
      <c r="C27" s="59"/>
      <c r="D27" s="59"/>
      <c r="E27" s="59"/>
      <c r="F27" s="59"/>
      <c r="G27" s="18"/>
    </row>
    <row r="28" spans="1:7" x14ac:dyDescent="0.25">
      <c r="A28" s="61" t="s">
        <v>3</v>
      </c>
      <c r="B28" s="61" t="s">
        <v>0</v>
      </c>
      <c r="C28" s="54" t="s">
        <v>12</v>
      </c>
      <c r="D28" s="60" t="s">
        <v>80</v>
      </c>
      <c r="E28" s="60"/>
      <c r="F28" s="56" t="s">
        <v>14</v>
      </c>
      <c r="G28" s="54" t="s">
        <v>15</v>
      </c>
    </row>
    <row r="29" spans="1:7" ht="34.5" thickBot="1" x14ac:dyDescent="0.3">
      <c r="A29" s="62"/>
      <c r="B29" s="63"/>
      <c r="C29" s="64"/>
      <c r="D29" s="14" t="s">
        <v>9</v>
      </c>
      <c r="E29" s="15" t="s">
        <v>10</v>
      </c>
      <c r="F29" s="57"/>
      <c r="G29" s="55"/>
    </row>
    <row r="30" spans="1:7" ht="56.25" x14ac:dyDescent="0.25">
      <c r="A30" s="10" t="s">
        <v>13</v>
      </c>
      <c r="B30" s="70" t="s">
        <v>16</v>
      </c>
      <c r="C30" s="12" t="s">
        <v>17</v>
      </c>
      <c r="D30" s="9">
        <f>14423.08</f>
        <v>14423.08</v>
      </c>
      <c r="E30" s="13">
        <f t="shared" ref="E30:E32" si="2">D30*1.04*1.22</f>
        <v>18300.003904000001</v>
      </c>
      <c r="F30" s="17" t="s">
        <v>81</v>
      </c>
      <c r="G30" s="11" t="s">
        <v>82</v>
      </c>
    </row>
    <row r="31" spans="1:7" ht="90" x14ac:dyDescent="0.25">
      <c r="A31" s="7" t="s">
        <v>1</v>
      </c>
      <c r="B31" s="4" t="s">
        <v>18</v>
      </c>
      <c r="C31" s="5" t="s">
        <v>5</v>
      </c>
      <c r="D31" s="6">
        <f>12873.49</f>
        <v>12873.49</v>
      </c>
      <c r="E31" s="21">
        <f t="shared" si="2"/>
        <v>16333.884112</v>
      </c>
      <c r="F31" s="71" t="s">
        <v>83</v>
      </c>
      <c r="G31" s="11" t="s">
        <v>84</v>
      </c>
    </row>
    <row r="32" spans="1:7" ht="90" x14ac:dyDescent="0.25">
      <c r="A32" s="7" t="s">
        <v>1</v>
      </c>
      <c r="B32" s="4" t="s">
        <v>19</v>
      </c>
      <c r="C32" s="5" t="s">
        <v>5</v>
      </c>
      <c r="D32" s="6">
        <f>9000</f>
        <v>9000</v>
      </c>
      <c r="E32" s="21">
        <f t="shared" si="2"/>
        <v>11419.199999999999</v>
      </c>
      <c r="F32" s="71" t="s">
        <v>83</v>
      </c>
      <c r="G32" s="11" t="s">
        <v>84</v>
      </c>
    </row>
    <row r="33" spans="1:7" ht="56.25" x14ac:dyDescent="0.25">
      <c r="A33" s="7" t="s">
        <v>21</v>
      </c>
      <c r="B33" s="24" t="s">
        <v>23</v>
      </c>
      <c r="C33" s="5" t="s">
        <v>20</v>
      </c>
      <c r="D33" s="6">
        <v>11000</v>
      </c>
      <c r="E33" s="21">
        <f>D33*1</f>
        <v>11000</v>
      </c>
      <c r="F33" s="71" t="s">
        <v>85</v>
      </c>
      <c r="G33" s="11" t="s">
        <v>82</v>
      </c>
    </row>
    <row r="34" spans="1:7" ht="56.25" x14ac:dyDescent="0.25">
      <c r="A34" s="7" t="s">
        <v>7</v>
      </c>
      <c r="B34" s="72" t="s">
        <v>22</v>
      </c>
      <c r="C34" s="5" t="s">
        <v>86</v>
      </c>
      <c r="D34" s="6">
        <v>2500</v>
      </c>
      <c r="E34" s="8">
        <f>D34*1.04*1.22</f>
        <v>3172</v>
      </c>
      <c r="F34" s="17" t="s">
        <v>87</v>
      </c>
      <c r="G34" s="11" t="s">
        <v>82</v>
      </c>
    </row>
    <row r="35" spans="1:7" ht="33.75" x14ac:dyDescent="0.25">
      <c r="A35" s="16" t="s">
        <v>4</v>
      </c>
      <c r="B35" s="4" t="s">
        <v>24</v>
      </c>
      <c r="C35" s="5" t="s">
        <v>6</v>
      </c>
      <c r="D35" s="6">
        <v>4500</v>
      </c>
      <c r="E35" s="8">
        <f>D35*1.04*1.22</f>
        <v>5709.5999999999995</v>
      </c>
      <c r="F35" s="19" t="s">
        <v>25</v>
      </c>
      <c r="G35" s="20" t="s">
        <v>88</v>
      </c>
    </row>
    <row r="36" spans="1:7" ht="45" x14ac:dyDescent="0.25">
      <c r="A36" s="73" t="s">
        <v>2</v>
      </c>
      <c r="B36" s="74" t="s">
        <v>26</v>
      </c>
      <c r="C36" s="75" t="s">
        <v>89</v>
      </c>
      <c r="D36" s="76">
        <v>2550</v>
      </c>
      <c r="E36" s="8">
        <v>3235</v>
      </c>
      <c r="F36" s="19" t="s">
        <v>90</v>
      </c>
      <c r="G36" s="20" t="s">
        <v>91</v>
      </c>
    </row>
    <row r="37" spans="1:7" ht="33.75" x14ac:dyDescent="0.25">
      <c r="A37" s="7" t="s">
        <v>92</v>
      </c>
      <c r="B37" s="4" t="s">
        <v>93</v>
      </c>
      <c r="C37" s="5" t="s">
        <v>94</v>
      </c>
      <c r="D37" s="6">
        <v>4000</v>
      </c>
      <c r="E37" s="8">
        <f>D37*1.04*1.22</f>
        <v>5075.2</v>
      </c>
      <c r="F37" s="19" t="s">
        <v>95</v>
      </c>
      <c r="G37" s="20" t="s">
        <v>88</v>
      </c>
    </row>
    <row r="38" spans="1:7" ht="56.25" x14ac:dyDescent="0.25">
      <c r="A38" s="7" t="s">
        <v>8</v>
      </c>
      <c r="B38" s="77" t="s">
        <v>27</v>
      </c>
      <c r="C38" s="22" t="s">
        <v>11</v>
      </c>
      <c r="D38" s="23">
        <v>7500</v>
      </c>
      <c r="E38" s="8">
        <f>D38*1.22</f>
        <v>9150</v>
      </c>
      <c r="F38" s="19" t="s">
        <v>96</v>
      </c>
      <c r="G38" s="11" t="s">
        <v>82</v>
      </c>
    </row>
    <row r="41" spans="1:7" x14ac:dyDescent="0.25">
      <c r="A41" s="58" t="s">
        <v>97</v>
      </c>
      <c r="B41" s="59"/>
      <c r="C41" s="59"/>
      <c r="D41" s="59"/>
      <c r="E41" s="59"/>
      <c r="F41" s="59"/>
      <c r="G41" s="18"/>
    </row>
    <row r="42" spans="1:7" x14ac:dyDescent="0.25">
      <c r="A42" s="61" t="s">
        <v>3</v>
      </c>
      <c r="B42" s="61" t="s">
        <v>0</v>
      </c>
      <c r="C42" s="54" t="s">
        <v>12</v>
      </c>
      <c r="D42" s="60" t="s">
        <v>98</v>
      </c>
      <c r="E42" s="60"/>
      <c r="F42" s="56" t="s">
        <v>14</v>
      </c>
      <c r="G42" s="54" t="s">
        <v>15</v>
      </c>
    </row>
    <row r="43" spans="1:7" ht="34.5" thickBot="1" x14ac:dyDescent="0.3">
      <c r="A43" s="62"/>
      <c r="B43" s="63"/>
      <c r="C43" s="64"/>
      <c r="D43" s="14" t="s">
        <v>9</v>
      </c>
      <c r="E43" s="15" t="s">
        <v>10</v>
      </c>
      <c r="F43" s="57"/>
      <c r="G43" s="55"/>
    </row>
    <row r="44" spans="1:7" ht="56.25" x14ac:dyDescent="0.25">
      <c r="A44" s="10" t="s">
        <v>13</v>
      </c>
      <c r="B44" s="70" t="s">
        <v>16</v>
      </c>
      <c r="C44" s="12" t="s">
        <v>17</v>
      </c>
      <c r="D44" s="9">
        <f>14423.08</f>
        <v>14423.08</v>
      </c>
      <c r="E44" s="13">
        <f t="shared" ref="E44:E46" si="3">D44*1.04*1.22</f>
        <v>18300.003904000001</v>
      </c>
      <c r="F44" s="17" t="s">
        <v>99</v>
      </c>
      <c r="G44" s="11" t="s">
        <v>82</v>
      </c>
    </row>
    <row r="45" spans="1:7" ht="90" x14ac:dyDescent="0.25">
      <c r="A45" s="7" t="s">
        <v>1</v>
      </c>
      <c r="B45" s="4" t="s">
        <v>18</v>
      </c>
      <c r="C45" s="5" t="s">
        <v>5</v>
      </c>
      <c r="D45" s="6">
        <f>12873.49</f>
        <v>12873.49</v>
      </c>
      <c r="E45" s="21">
        <f t="shared" si="3"/>
        <v>16333.884112</v>
      </c>
      <c r="F45" s="71" t="s">
        <v>83</v>
      </c>
      <c r="G45" s="11" t="s">
        <v>84</v>
      </c>
    </row>
    <row r="46" spans="1:7" ht="90" x14ac:dyDescent="0.25">
      <c r="A46" s="7" t="s">
        <v>1</v>
      </c>
      <c r="B46" s="4" t="s">
        <v>19</v>
      </c>
      <c r="C46" s="5" t="s">
        <v>5</v>
      </c>
      <c r="D46" s="6">
        <f>9000</f>
        <v>9000</v>
      </c>
      <c r="E46" s="21">
        <f t="shared" si="3"/>
        <v>11419.199999999999</v>
      </c>
      <c r="F46" s="71" t="s">
        <v>83</v>
      </c>
      <c r="G46" s="11" t="s">
        <v>84</v>
      </c>
    </row>
    <row r="47" spans="1:7" ht="56.25" x14ac:dyDescent="0.25">
      <c r="A47" s="7" t="s">
        <v>21</v>
      </c>
      <c r="B47" s="4" t="s">
        <v>23</v>
      </c>
      <c r="C47" s="5" t="s">
        <v>20</v>
      </c>
      <c r="D47" s="6">
        <v>11000</v>
      </c>
      <c r="E47" s="21">
        <f>D47*1</f>
        <v>11000</v>
      </c>
      <c r="F47" s="71" t="s">
        <v>85</v>
      </c>
      <c r="G47" s="11" t="s">
        <v>82</v>
      </c>
    </row>
    <row r="48" spans="1:7" ht="56.25" x14ac:dyDescent="0.25">
      <c r="A48" s="7" t="s">
        <v>7</v>
      </c>
      <c r="B48" s="72" t="s">
        <v>22</v>
      </c>
      <c r="C48" s="5" t="s">
        <v>86</v>
      </c>
      <c r="D48" s="6">
        <v>2500</v>
      </c>
      <c r="E48" s="8">
        <f>D48*1.04*1.22</f>
        <v>3172</v>
      </c>
      <c r="F48" s="17" t="s">
        <v>87</v>
      </c>
      <c r="G48" s="11" t="s">
        <v>82</v>
      </c>
    </row>
    <row r="49" spans="1:7" ht="33.75" x14ac:dyDescent="0.25">
      <c r="A49" s="16" t="s">
        <v>4</v>
      </c>
      <c r="B49" s="4" t="s">
        <v>100</v>
      </c>
      <c r="C49" s="5" t="s">
        <v>6</v>
      </c>
      <c r="D49" s="6">
        <v>4500</v>
      </c>
      <c r="E49" s="8">
        <f>D49*1.04*1.22</f>
        <v>5709.5999999999995</v>
      </c>
      <c r="F49" s="19" t="s">
        <v>101</v>
      </c>
      <c r="G49" s="20" t="s">
        <v>88</v>
      </c>
    </row>
    <row r="50" spans="1:7" ht="45" x14ac:dyDescent="0.25">
      <c r="A50" s="73" t="s">
        <v>2</v>
      </c>
      <c r="B50" s="74" t="s">
        <v>102</v>
      </c>
      <c r="C50" s="75" t="s">
        <v>89</v>
      </c>
      <c r="D50" s="76">
        <v>1275</v>
      </c>
      <c r="E50" s="8">
        <v>1606.5</v>
      </c>
      <c r="F50" s="19" t="s">
        <v>90</v>
      </c>
      <c r="G50" s="20" t="s">
        <v>91</v>
      </c>
    </row>
    <row r="51" spans="1:7" ht="33.75" x14ac:dyDescent="0.25">
      <c r="A51" s="7" t="s">
        <v>92</v>
      </c>
      <c r="B51" s="4" t="s">
        <v>103</v>
      </c>
      <c r="C51" s="5" t="s">
        <v>94</v>
      </c>
      <c r="D51" s="6">
        <v>4000</v>
      </c>
      <c r="E51" s="8">
        <f>D51*1.04*1.22</f>
        <v>5075.2</v>
      </c>
      <c r="F51" s="19" t="s">
        <v>104</v>
      </c>
      <c r="G51" s="20" t="s">
        <v>88</v>
      </c>
    </row>
    <row r="52" spans="1:7" ht="56.25" x14ac:dyDescent="0.25">
      <c r="A52" s="7" t="s">
        <v>8</v>
      </c>
      <c r="B52" s="77" t="s">
        <v>105</v>
      </c>
      <c r="C52" s="22" t="s">
        <v>11</v>
      </c>
      <c r="D52" s="23">
        <v>7500</v>
      </c>
      <c r="E52" s="8">
        <f>D52*1.22</f>
        <v>9150</v>
      </c>
      <c r="F52" s="19" t="s">
        <v>96</v>
      </c>
      <c r="G52" s="11" t="s">
        <v>82</v>
      </c>
    </row>
    <row r="55" spans="1:7" x14ac:dyDescent="0.25">
      <c r="A55" s="58" t="s">
        <v>106</v>
      </c>
      <c r="B55" s="59"/>
      <c r="C55" s="59"/>
      <c r="D55" s="59"/>
      <c r="E55" s="59"/>
      <c r="F55" s="59"/>
      <c r="G55" s="18"/>
    </row>
    <row r="56" spans="1:7" x14ac:dyDescent="0.25">
      <c r="A56" s="61" t="s">
        <v>3</v>
      </c>
      <c r="B56" s="61" t="s">
        <v>0</v>
      </c>
      <c r="C56" s="54" t="s">
        <v>12</v>
      </c>
      <c r="D56" s="60" t="s">
        <v>107</v>
      </c>
      <c r="E56" s="60"/>
      <c r="F56" s="56" t="s">
        <v>14</v>
      </c>
      <c r="G56" s="54" t="s">
        <v>15</v>
      </c>
    </row>
    <row r="57" spans="1:7" ht="34.5" thickBot="1" x14ac:dyDescent="0.3">
      <c r="A57" s="62"/>
      <c r="B57" s="63"/>
      <c r="C57" s="64"/>
      <c r="D57" s="14" t="s">
        <v>9</v>
      </c>
      <c r="E57" s="15" t="s">
        <v>10</v>
      </c>
      <c r="F57" s="57"/>
      <c r="G57" s="55"/>
    </row>
    <row r="58" spans="1:7" ht="56.25" x14ac:dyDescent="0.25">
      <c r="A58" s="10" t="s">
        <v>13</v>
      </c>
      <c r="B58" s="70" t="s">
        <v>16</v>
      </c>
      <c r="C58" s="12" t="s">
        <v>17</v>
      </c>
      <c r="D58" s="9">
        <f>14423.08</f>
        <v>14423.08</v>
      </c>
      <c r="E58" s="13">
        <f t="shared" ref="E58:E60" si="4">D58*1.04*1.22</f>
        <v>18300.003904000001</v>
      </c>
      <c r="F58" s="17" t="s">
        <v>108</v>
      </c>
      <c r="G58" s="11" t="s">
        <v>82</v>
      </c>
    </row>
    <row r="59" spans="1:7" ht="90" x14ac:dyDescent="0.25">
      <c r="A59" s="7" t="s">
        <v>1</v>
      </c>
      <c r="B59" s="4" t="s">
        <v>18</v>
      </c>
      <c r="C59" s="5" t="s">
        <v>5</v>
      </c>
      <c r="D59" s="6">
        <f>12873.49</f>
        <v>12873.49</v>
      </c>
      <c r="E59" s="21">
        <f t="shared" si="4"/>
        <v>16333.884112</v>
      </c>
      <c r="F59" s="71" t="s">
        <v>83</v>
      </c>
      <c r="G59" s="11" t="s">
        <v>84</v>
      </c>
    </row>
    <row r="60" spans="1:7" ht="90" x14ac:dyDescent="0.25">
      <c r="A60" s="7" t="s">
        <v>1</v>
      </c>
      <c r="B60" s="4" t="s">
        <v>19</v>
      </c>
      <c r="C60" s="5" t="s">
        <v>5</v>
      </c>
      <c r="D60" s="6">
        <f>9000</f>
        <v>9000</v>
      </c>
      <c r="E60" s="21">
        <f t="shared" si="4"/>
        <v>11419.199999999999</v>
      </c>
      <c r="F60" s="71" t="s">
        <v>83</v>
      </c>
      <c r="G60" s="11" t="s">
        <v>84</v>
      </c>
    </row>
    <row r="61" spans="1:7" ht="56.25" x14ac:dyDescent="0.25">
      <c r="A61" s="7" t="s">
        <v>21</v>
      </c>
      <c r="B61" s="4" t="s">
        <v>23</v>
      </c>
      <c r="C61" s="5" t="s">
        <v>20</v>
      </c>
      <c r="D61" s="6">
        <v>11000</v>
      </c>
      <c r="E61" s="21">
        <f>D61*1</f>
        <v>11000</v>
      </c>
      <c r="F61" s="71" t="s">
        <v>85</v>
      </c>
      <c r="G61" s="11" t="s">
        <v>82</v>
      </c>
    </row>
    <row r="62" spans="1:7" ht="56.25" x14ac:dyDescent="0.25">
      <c r="A62" s="7" t="s">
        <v>7</v>
      </c>
      <c r="B62" s="72" t="s">
        <v>22</v>
      </c>
      <c r="C62" s="5" t="s">
        <v>86</v>
      </c>
      <c r="D62" s="6">
        <v>2500</v>
      </c>
      <c r="E62" s="8">
        <f>D62*1.04*1.22</f>
        <v>3172</v>
      </c>
      <c r="F62" s="17" t="s">
        <v>87</v>
      </c>
      <c r="G62" s="11" t="s">
        <v>82</v>
      </c>
    </row>
    <row r="63" spans="1:7" ht="33.75" x14ac:dyDescent="0.25">
      <c r="A63" s="16" t="s">
        <v>4</v>
      </c>
      <c r="B63" s="4" t="s">
        <v>100</v>
      </c>
      <c r="C63" s="5" t="s">
        <v>6</v>
      </c>
      <c r="D63" s="6">
        <v>4500</v>
      </c>
      <c r="E63" s="8">
        <f>D63*1.04*1.22</f>
        <v>5709.5999999999995</v>
      </c>
      <c r="F63" s="19" t="s">
        <v>101</v>
      </c>
      <c r="G63" s="20" t="s">
        <v>88</v>
      </c>
    </row>
    <row r="64" spans="1:7" ht="67.5" x14ac:dyDescent="0.25">
      <c r="A64" s="73" t="s">
        <v>2</v>
      </c>
      <c r="B64" s="74" t="s">
        <v>102</v>
      </c>
      <c r="C64" s="75" t="s">
        <v>89</v>
      </c>
      <c r="D64" s="76">
        <v>2550</v>
      </c>
      <c r="E64" s="78">
        <v>3235.44</v>
      </c>
      <c r="F64" s="19" t="s">
        <v>109</v>
      </c>
      <c r="G64" s="11" t="s">
        <v>110</v>
      </c>
    </row>
    <row r="65" spans="1:7" ht="33.75" x14ac:dyDescent="0.25">
      <c r="A65" s="7" t="s">
        <v>92</v>
      </c>
      <c r="B65" s="4" t="s">
        <v>103</v>
      </c>
      <c r="C65" s="5" t="s">
        <v>94</v>
      </c>
      <c r="D65" s="6">
        <v>4000</v>
      </c>
      <c r="E65" s="8">
        <f>D65*1.04*1.22</f>
        <v>5075.2</v>
      </c>
      <c r="F65" s="19" t="s">
        <v>111</v>
      </c>
      <c r="G65" s="20" t="s">
        <v>88</v>
      </c>
    </row>
    <row r="66" spans="1:7" ht="56.25" x14ac:dyDescent="0.25">
      <c r="A66" s="7" t="s">
        <v>8</v>
      </c>
      <c r="B66" s="77" t="s">
        <v>105</v>
      </c>
      <c r="C66" s="22" t="s">
        <v>11</v>
      </c>
      <c r="D66" s="23">
        <v>7500</v>
      </c>
      <c r="E66" s="8">
        <f>D66*1.22</f>
        <v>9150</v>
      </c>
      <c r="F66" s="19" t="s">
        <v>96</v>
      </c>
      <c r="G66" s="11" t="s">
        <v>82</v>
      </c>
    </row>
  </sheetData>
  <mergeCells count="28">
    <mergeCell ref="G56:G57"/>
    <mergeCell ref="A55:F55"/>
    <mergeCell ref="A56:A57"/>
    <mergeCell ref="B56:B57"/>
    <mergeCell ref="C56:C57"/>
    <mergeCell ref="D56:E56"/>
    <mergeCell ref="F56:F57"/>
    <mergeCell ref="G28:G29"/>
    <mergeCell ref="A41:F41"/>
    <mergeCell ref="A42:A43"/>
    <mergeCell ref="B42:B43"/>
    <mergeCell ref="C42:C43"/>
    <mergeCell ref="D42:E42"/>
    <mergeCell ref="F42:F43"/>
    <mergeCell ref="G42:G43"/>
    <mergeCell ref="A27:F27"/>
    <mergeCell ref="A28:A29"/>
    <mergeCell ref="B28:B29"/>
    <mergeCell ref="C28:C29"/>
    <mergeCell ref="D28:E28"/>
    <mergeCell ref="F28:F29"/>
    <mergeCell ref="G2:G3"/>
    <mergeCell ref="F2:F3"/>
    <mergeCell ref="A1:F1"/>
    <mergeCell ref="D2:E2"/>
    <mergeCell ref="A2:A3"/>
    <mergeCell ref="B2:B3"/>
    <mergeCell ref="C2:C3"/>
  </mergeCells>
  <phoneticPr fontId="11" type="noConversion"/>
  <printOptions horizontalCentered="1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J13" sqref="J13"/>
    </sheetView>
  </sheetViews>
  <sheetFormatPr defaultColWidth="9.28515625" defaultRowHeight="15" x14ac:dyDescent="0.25"/>
  <cols>
    <col min="1" max="1" width="29.28515625" style="1" customWidth="1"/>
    <col min="2" max="2" width="21.5703125" style="1" customWidth="1"/>
    <col min="3" max="3" width="21.5703125" style="2" customWidth="1"/>
    <col min="4" max="4" width="17.7109375" style="2" bestFit="1" customWidth="1"/>
    <col min="5" max="5" width="14.28515625" style="3" customWidth="1"/>
    <col min="6" max="6" width="9.7109375" style="1" customWidth="1"/>
    <col min="7" max="7" width="14.28515625" style="1" customWidth="1"/>
    <col min="8" max="16384" width="9.28515625" style="1"/>
  </cols>
  <sheetData>
    <row r="1" spans="1:10" x14ac:dyDescent="0.25">
      <c r="A1" s="33"/>
      <c r="B1" s="34"/>
      <c r="C1" s="34"/>
      <c r="D1" s="34"/>
    </row>
    <row r="2" spans="1:10" x14ac:dyDescent="0.25">
      <c r="A2" s="65"/>
      <c r="B2" s="67"/>
      <c r="C2" s="69"/>
      <c r="D2" s="69"/>
      <c r="E2" s="35"/>
    </row>
    <row r="3" spans="1:10" x14ac:dyDescent="0.25">
      <c r="A3" s="66"/>
      <c r="B3" s="68"/>
      <c r="C3" s="36"/>
      <c r="D3" s="37"/>
      <c r="E3" s="38"/>
    </row>
    <row r="4" spans="1:10" x14ac:dyDescent="0.25">
      <c r="A4" s="39"/>
      <c r="B4" s="40"/>
      <c r="C4" s="41"/>
      <c r="D4" s="42"/>
      <c r="E4" s="43"/>
      <c r="I4" s="2"/>
    </row>
    <row r="5" spans="1:10" x14ac:dyDescent="0.25">
      <c r="A5" s="44"/>
      <c r="B5" s="40"/>
      <c r="C5" s="41"/>
      <c r="D5" s="43"/>
      <c r="E5" s="43"/>
    </row>
    <row r="6" spans="1:10" x14ac:dyDescent="0.25">
      <c r="A6" s="39"/>
      <c r="B6" s="40"/>
      <c r="C6" s="41"/>
      <c r="D6" s="43"/>
      <c r="E6" s="43"/>
      <c r="H6" s="2"/>
      <c r="J6" s="2"/>
    </row>
    <row r="7" spans="1:10" x14ac:dyDescent="0.25">
      <c r="A7" s="39"/>
      <c r="B7" s="40"/>
      <c r="C7" s="41"/>
      <c r="D7" s="42"/>
      <c r="E7" s="43"/>
      <c r="J7" s="2"/>
    </row>
    <row r="8" spans="1:10" x14ac:dyDescent="0.25">
      <c r="A8" s="39"/>
      <c r="B8" s="40"/>
      <c r="C8" s="41"/>
      <c r="D8" s="42"/>
      <c r="E8" s="42"/>
    </row>
    <row r="9" spans="1:10" x14ac:dyDescent="0.25">
      <c r="A9" s="39"/>
      <c r="B9" s="40"/>
      <c r="C9" s="41"/>
      <c r="D9" s="43"/>
      <c r="E9" s="43"/>
    </row>
    <row r="10" spans="1:10" x14ac:dyDescent="0.25">
      <c r="A10" s="39"/>
      <c r="B10" s="40"/>
      <c r="C10" s="41"/>
      <c r="D10" s="42"/>
      <c r="E10" s="43"/>
      <c r="G10" s="2"/>
    </row>
    <row r="11" spans="1:10" x14ac:dyDescent="0.25">
      <c r="A11" s="39"/>
      <c r="B11" s="40"/>
      <c r="C11" s="41"/>
      <c r="D11" s="42"/>
      <c r="E11" s="42"/>
    </row>
    <row r="12" spans="1:10" x14ac:dyDescent="0.25">
      <c r="A12" s="39"/>
      <c r="B12" s="40"/>
      <c r="C12" s="41"/>
      <c r="D12" s="42"/>
      <c r="E12" s="43"/>
    </row>
    <row r="13" spans="1:10" x14ac:dyDescent="0.25">
      <c r="A13" s="39"/>
      <c r="B13" s="45"/>
      <c r="C13" s="46"/>
      <c r="D13" s="47"/>
      <c r="E13" s="47"/>
    </row>
  </sheetData>
  <mergeCells count="3">
    <mergeCell ref="A2:A3"/>
    <mergeCell ref="B2:B3"/>
    <mergeCell ref="C2: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Gerbotto</dc:creator>
  <cp:lastModifiedBy>Angelica Ballone</cp:lastModifiedBy>
  <cp:lastPrinted>2021-03-02T18:27:56Z</cp:lastPrinted>
  <dcterms:created xsi:type="dcterms:W3CDTF">2013-11-11T16:47:37Z</dcterms:created>
  <dcterms:modified xsi:type="dcterms:W3CDTF">2026-02-18T15:24:37Z</dcterms:modified>
</cp:coreProperties>
</file>